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7620" windowHeight="1965"/>
  </bookViews>
  <sheets>
    <sheet name="Пролож 7" sheetId="4" r:id="rId1"/>
    <sheet name="пролож 5" sheetId="5" r:id="rId2"/>
  </sheets>
  <definedNames>
    <definedName name="_xlnm.Print_Titles" localSheetId="0">'Пролож 7'!$9:$9</definedName>
  </definedNames>
  <calcPr calcId="144525"/>
</workbook>
</file>

<file path=xl/calcChain.xml><?xml version="1.0" encoding="utf-8"?>
<calcChain xmlns="http://schemas.openxmlformats.org/spreadsheetml/2006/main">
  <c r="A29" i="5" l="1"/>
  <c r="A28" i="5" l="1"/>
  <c r="A27" i="5"/>
  <c r="A26" i="5"/>
  <c r="A25" i="5"/>
  <c r="A24" i="5"/>
  <c r="A21" i="5"/>
  <c r="A20" i="5"/>
  <c r="A22" i="5"/>
  <c r="A19" i="5"/>
  <c r="A18" i="5"/>
  <c r="A17" i="5"/>
  <c r="A16" i="5"/>
  <c r="A15" i="5"/>
  <c r="A14" i="5"/>
  <c r="A13" i="5"/>
  <c r="G70" i="4" l="1"/>
  <c r="G69" i="4" s="1"/>
  <c r="G61" i="4"/>
  <c r="G31" i="4"/>
  <c r="G68" i="4" l="1"/>
  <c r="G47" i="4"/>
  <c r="G46" i="4" s="1"/>
  <c r="G45" i="4" s="1"/>
  <c r="H85" i="4"/>
  <c r="G53" i="4"/>
  <c r="G35" i="4"/>
  <c r="G34" i="4" s="1"/>
  <c r="G33" i="4" s="1"/>
  <c r="G19" i="4"/>
  <c r="G18" i="4" s="1"/>
  <c r="G14" i="4"/>
  <c r="G44" i="4" l="1"/>
  <c r="D20" i="5" s="1"/>
  <c r="D21" i="5"/>
  <c r="G83" i="4"/>
  <c r="G82" i="4" s="1"/>
  <c r="G81" i="4" s="1"/>
  <c r="G80" i="4" s="1"/>
  <c r="G76" i="4"/>
  <c r="G75" i="4" s="1"/>
  <c r="G74" i="4" s="1"/>
  <c r="G73" i="4" s="1"/>
  <c r="G66" i="4"/>
  <c r="G65" i="4" s="1"/>
  <c r="G64" i="4" s="1"/>
  <c r="G60" i="4" s="1"/>
  <c r="G59" i="4" s="1"/>
  <c r="G58" i="4" s="1"/>
  <c r="D25" i="5" s="1"/>
  <c r="G55" i="4"/>
  <c r="G52" i="4" s="1"/>
  <c r="G51" i="4" s="1"/>
  <c r="G50" i="4" s="1"/>
  <c r="G41" i="4"/>
  <c r="G40" i="4" s="1"/>
  <c r="G39" i="4" s="1"/>
  <c r="G38" i="4" s="1"/>
  <c r="G30" i="4"/>
  <c r="G29" i="4" s="1"/>
  <c r="G28" i="4" s="1"/>
  <c r="D17" i="5" s="1"/>
  <c r="G26" i="4"/>
  <c r="G25" i="4" s="1"/>
  <c r="G24" i="4" s="1"/>
  <c r="G23" i="4" s="1"/>
  <c r="D16" i="5" s="1"/>
  <c r="G17" i="4"/>
  <c r="G16" i="4" s="1"/>
  <c r="D15" i="5" s="1"/>
  <c r="G13" i="4"/>
  <c r="G12" i="4" s="1"/>
  <c r="G11" i="4" s="1"/>
  <c r="D14" i="5" s="1"/>
  <c r="G79" i="4" l="1"/>
  <c r="D28" i="5" s="1"/>
  <c r="D29" i="5"/>
  <c r="G49" i="4"/>
  <c r="D22" i="5" s="1"/>
  <c r="D23" i="5"/>
  <c r="G37" i="4"/>
  <c r="D18" i="5" s="1"/>
  <c r="D19" i="5"/>
  <c r="G72" i="4"/>
  <c r="D26" i="5" s="1"/>
  <c r="D27" i="5"/>
  <c r="G57" i="4"/>
  <c r="D24" i="5" s="1"/>
  <c r="G10" i="4"/>
  <c r="D13" i="5" s="1"/>
  <c r="D30" i="5" l="1"/>
  <c r="G85" i="4"/>
</calcChain>
</file>

<file path=xl/sharedStrings.xml><?xml version="1.0" encoding="utf-8"?>
<sst xmlns="http://schemas.openxmlformats.org/spreadsheetml/2006/main" count="350" uniqueCount="117">
  <si>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</si>
  <si>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</si>
  <si>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</si>
  <si>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</si>
  <si>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</si>
  <si>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</si>
  <si>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Всего расходов</t>
  </si>
  <si>
    <t>01</t>
  </si>
  <si>
    <t>02</t>
  </si>
  <si>
    <t>04</t>
  </si>
  <si>
    <t>03</t>
  </si>
  <si>
    <t>05</t>
  </si>
  <si>
    <t>08</t>
  </si>
  <si>
    <t>Наименование</t>
  </si>
  <si>
    <t>Код</t>
  </si>
  <si>
    <t>Рз</t>
  </si>
  <si>
    <t>Пр</t>
  </si>
  <si>
    <t>ЦСР</t>
  </si>
  <si>
    <t>Уплата налогов, сборов и иных платежей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</si>
  <si>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</si>
  <si>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</si>
  <si>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01 2 00 00000</t>
  </si>
  <si>
    <t>01 2 00 10110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</si>
  <si>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</si>
  <si>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</si>
  <si>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02 0 00 00000</t>
  </si>
  <si>
    <t>02 5 00 00000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</si>
  <si>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</si>
  <si>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</si>
  <si>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>01 4 00 51180</t>
  </si>
  <si>
    <t>98 0 00 00000</t>
  </si>
  <si>
    <t>98 5 00 60510</t>
  </si>
  <si>
    <t>92 0 00 00000</t>
  </si>
  <si>
    <t>92 9 00 00000</t>
  </si>
  <si>
    <t>Иные расходы в области жилищно-коммунального хозяйства</t>
  </si>
  <si>
    <t>Социальная политика</t>
  </si>
  <si>
    <t>92 9 00 18090</t>
  </si>
  <si>
    <t>44 1 00 66510</t>
  </si>
  <si>
    <t>Мероприятия в сфере культуры по сохранению объектов культурного наследия</t>
  </si>
  <si>
    <t>90 4 00 16270</t>
  </si>
  <si>
    <t>90 4 00 00000</t>
  </si>
  <si>
    <t>Пенсионное обеспечение</t>
  </si>
  <si>
    <t>Доплаты к пенсиям</t>
  </si>
  <si>
    <t>13</t>
  </si>
  <si>
    <t>11</t>
  </si>
  <si>
    <t>Резервные фонды</t>
  </si>
  <si>
    <t>Национальная экономика</t>
  </si>
  <si>
    <t>Сельское хозяйство и рыболовство</t>
  </si>
  <si>
    <t>99 0 00 00000</t>
  </si>
  <si>
    <t>99 1 00 14100</t>
  </si>
  <si>
    <t>Резервные фонды местных администраций</t>
  </si>
  <si>
    <t>01 2 00 10120</t>
  </si>
  <si>
    <t>Сбор и удаление твердых отходов</t>
  </si>
  <si>
    <t>Расходы на обеспечение деятельности органов местного самоуправления</t>
  </si>
  <si>
    <t>Организация и содержание мест захоронения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</si>
  <si>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</si>
  <si>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</si>
  <si>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303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</si>
  <si>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</si>
  <si>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</si>
  <si>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</si>
  <si>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</si>
  <si>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Центральный аппарат органов местного самоуправления</t>
  </si>
  <si>
    <t>092</t>
  </si>
  <si>
    <t>Иные расходы органов государственной власти субъектов Российской Федерации и органов местного самоуправления</t>
  </si>
  <si>
    <t>99 1 00 00000</t>
  </si>
  <si>
    <t>Резервные средства</t>
  </si>
  <si>
    <t>Руководство и управление в сфере установленных функций</t>
  </si>
  <si>
    <t>01 4 00 00000</t>
  </si>
  <si>
    <t>Функционирование административных комиссий</t>
  </si>
  <si>
    <t>01 4 00 70060</t>
  </si>
  <si>
    <t>Осуществление первичного воинского учета на территориях, где отсутствуют военные комиссариаты</t>
  </si>
  <si>
    <t>Иные вопросы в области жилищно-коммунального хозяйства</t>
  </si>
  <si>
    <t>92 9 00 18070</t>
  </si>
  <si>
    <t>Другие вопросы в области культуры, кинематографии</t>
  </si>
  <si>
    <t>Государственная программа Алтайского края «Развитие культуры Алтайского края» на 2015-2020 годы</t>
  </si>
  <si>
    <t>44 0 00 00000</t>
  </si>
  <si>
    <t>Подпрограмма «Наследие» государственной программы Алтайского края «Развитие культуры Алтайского края» на 2015-2020 годы</t>
  </si>
  <si>
    <t>44 1 00 00000</t>
  </si>
  <si>
    <t>72 0 00 00000</t>
  </si>
  <si>
    <t>72 1 00 00000</t>
  </si>
  <si>
    <t>Иные вопросы в отраслях социальной сферы</t>
  </si>
  <si>
    <t>90 0 00 00000</t>
  </si>
  <si>
    <t>Иные вопросы в сфере социальной политики</t>
  </si>
  <si>
    <t>Иные межбюджетные трансферты</t>
  </si>
  <si>
    <t>Физическая культура и спорт</t>
  </si>
  <si>
    <t>90 3 00 00000</t>
  </si>
  <si>
    <t>90 3 00 16670</t>
  </si>
  <si>
    <t>52 0 00 R5671</t>
  </si>
  <si>
    <t>Межбюджетные трансферты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</si>
  <si>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</si>
  <si>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Межбюджетные трансферты общего характера из бюджетов поселений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</si>
  <si>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</si>
  <si>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Софинансирование на реализацию проектов развития общественной инфраструктуры, основанных на иннициативах граждан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</si>
  <si>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</si>
  <si>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</si>
  <si>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 xml:space="preserve"> 72 1 00 S0260</t>
  </si>
  <si>
    <t>Пособия, компенсации и иные социальные выплаты гражданам, кроме публичных нормативных обязательств</t>
  </si>
  <si>
    <t>Массовый спорт</t>
  </si>
  <si>
    <t>Иные вопросы в сфере здравоохранения, спорта, физической культуры, туризма</t>
  </si>
  <si>
    <t>Мероприятие в области здравоохранения, спорта, физической культуры, туризма</t>
  </si>
  <si>
    <t xml:space="preserve">Приложение №7 </t>
  </si>
  <si>
    <t>Распределение бюджетных ассигнований  в ведомственной структуре</t>
  </si>
  <si>
    <t>расходов бюджета поселения на 2019 год</t>
  </si>
  <si>
    <t>(тыс.руб.)</t>
  </si>
  <si>
    <t>Закупка товаров, работ и услуг для обеспечения государственных (муниципальных) нужд</t>
  </si>
  <si>
    <t>00</t>
  </si>
  <si>
    <t>Государственная программа Алтайского края "Устойчивое развитие сельских территорий Алтайского края" на 2012-2020 годы</t>
  </si>
  <si>
    <t>Расходы на реализацию мероприятий государственной программы Алтайского края "Устойчивое развитие сельских территорий Алтайского края" на 2012-2020 годы (гранты на поддержку местных инициатив граждан, проживающих в сельской местности)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</si>
  <si>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</si>
  <si>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</si>
  <si>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>Приложение №5</t>
  </si>
  <si>
    <t>Распределение бюджетных ассигнований по разделам и подразделам классификации расходов  бюджета поселения на 2019 год</t>
  </si>
  <si>
    <t>РЗ</t>
  </si>
  <si>
    <t>ПР</t>
  </si>
  <si>
    <t>Сумма</t>
  </si>
  <si>
    <t>к решению № 82 от 16.09.2019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</si>
</sst>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4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4" fillId="2" borderId="0" xfId="0" applyFont="1" applyFill="1"/>
    <xf numFmtId="0" fontId="2" fillId="2" borderId="1" xfId="1" applyFont="1" applyFill="1" applyBorder="1" applyAlignment="1">
      <alignment vertical="center" wrapText="1"/>
    </xf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13" fillId="0" borderId="1" xfId="2" applyNumberFormat="1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center" vertical="center" wrapText="1"/>
    </xf>
    <xf numFmtId="43" fontId="9" fillId="0" borderId="1" xfId="3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7" fillId="0" borderId="0" xfId="3" applyFont="1" applyFill="1"/>
    <xf numFmtId="0" fontId="6" fillId="2" borderId="0" xfId="0" applyFont="1" applyFill="1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justify" vertical="center"/>
    </xf>
    <xf numFmtId="0" fontId="3" fillId="2" borderId="1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/>
    </xf>
    <xf numFmtId="0" fontId="5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4" xfId="1"/>
    <cellStyle name="Обычный_tmp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78" workbookViewId="0">
      <selection activeCell="E2" sqref="E2:G3"/>
    </sheetView>
  </sheetViews>
  <sheetFormatPr defaultRowHeight="15" x14ac:dyDescent="0.25"/>
  <cols>
    <col min="1" max="1" width="46" style="2" bestFit="1" customWidth="1"/>
    <col min="2" max="4" width="4.140625" style="2" customWidth="1"/>
    <col min="5" max="5" width="13" style="41" customWidth="1"/>
    <col min="6" max="6" width="4.42578125" style="41" bestFit="1" customWidth="1"/>
    <col min="7" max="7" width="9.42578125" style="41" customWidth="1"/>
    <col min="8" max="8" width="0" style="2" hidden="1" customWidth="1"/>
    <col min="9" max="16384" width="9.140625" style="2"/>
  </cols>
  <sheetData>
    <row r="1" spans="1:8" x14ac:dyDescent="0.25">
      <c r="E1" s="41" t="s">
        <v>101</v>
      </c>
    </row>
    <row r="2" spans="1:8" x14ac:dyDescent="0.25">
      <c r="E2" s="59" t="s">
        <v>116</v>
      </c>
      <c r="F2" s="59"/>
      <c r="G2" s="59"/>
    </row>
    <row r="3" spans="1:8" ht="15" customHeight="1" x14ac:dyDescent="0.25">
      <c r="E3" s="59"/>
      <c r="F3" s="59"/>
      <c r="G3" s="59"/>
    </row>
    <row r="6" spans="1:8" x14ac:dyDescent="0.25">
      <c r="A6" s="60" t="s">
        <v>102</v>
      </c>
      <c r="B6" s="60"/>
      <c r="C6" s="60"/>
      <c r="D6" s="60"/>
      <c r="E6" s="60"/>
      <c r="F6" s="60"/>
      <c r="G6" s="60"/>
    </row>
    <row r="7" spans="1:8" x14ac:dyDescent="0.25">
      <c r="A7" s="60" t="s">
        <v>103</v>
      </c>
      <c r="B7" s="60"/>
      <c r="C7" s="60"/>
      <c r="D7" s="60"/>
      <c r="E7" s="60"/>
      <c r="F7" s="60"/>
      <c r="G7" s="60"/>
    </row>
    <row r="8" spans="1:8" x14ac:dyDescent="0.25">
      <c r="G8" s="41" t="s">
        <v>104</v>
      </c>
    </row>
    <row r="9" spans="1:8" ht="28.5" x14ac:dyDescent="0.25">
      <c r="A9" s="42" t="s">
        <v>13</v>
      </c>
      <c r="B9" s="34" t="s">
        <v>14</v>
      </c>
      <c r="C9" s="34" t="s">
        <v>15</v>
      </c>
      <c r="D9" s="34" t="s">
        <v>16</v>
      </c>
      <c r="E9" s="34" t="s">
        <v>17</v>
      </c>
      <c r="F9" s="31"/>
      <c r="G9" s="43"/>
    </row>
    <row r="10" spans="1:8" x14ac:dyDescent="0.25">
      <c r="A10" s="3" t="s">
        <v>0</v>
      </c>
      <c r="B10" s="30">
        <v>303</v>
      </c>
      <c r="C10" s="30" t="s">
        <v>7</v>
      </c>
      <c r="D10" s="44"/>
      <c r="E10" s="3"/>
      <c r="F10" s="3"/>
      <c r="G10" s="45">
        <f>G11++G16+G23+G28</f>
        <v>721.12000000000012</v>
      </c>
      <c r="H10" s="2">
        <v>721.12</v>
      </c>
    </row>
    <row r="11" spans="1:8" ht="45" x14ac:dyDescent="0.25">
      <c r="A11" s="31" t="s">
        <v>56</v>
      </c>
      <c r="B11" s="28" t="s">
        <v>57</v>
      </c>
      <c r="C11" s="28" t="s">
        <v>7</v>
      </c>
      <c r="D11" s="35" t="s">
        <v>8</v>
      </c>
      <c r="E11" s="31"/>
      <c r="F11" s="31"/>
      <c r="G11" s="46">
        <f>G12</f>
        <v>316.16000000000003</v>
      </c>
    </row>
    <row r="12" spans="1:8" ht="45" x14ac:dyDescent="0.25">
      <c r="A12" s="31" t="s">
        <v>56</v>
      </c>
      <c r="B12" s="28">
        <v>303</v>
      </c>
      <c r="C12" s="28" t="s">
        <v>7</v>
      </c>
      <c r="D12" s="28" t="s">
        <v>8</v>
      </c>
      <c r="E12" s="29" t="s">
        <v>21</v>
      </c>
      <c r="F12" s="31"/>
      <c r="G12" s="46">
        <f t="shared" ref="G12:G13" si="0">G13</f>
        <v>316.16000000000003</v>
      </c>
    </row>
    <row r="13" spans="1:8" ht="30" x14ac:dyDescent="0.25">
      <c r="A13" s="31" t="s">
        <v>53</v>
      </c>
      <c r="B13" s="28">
        <v>303</v>
      </c>
      <c r="C13" s="28" t="s">
        <v>7</v>
      </c>
      <c r="D13" s="28" t="s">
        <v>8</v>
      </c>
      <c r="E13" s="29" t="s">
        <v>21</v>
      </c>
      <c r="F13" s="31"/>
      <c r="G13" s="46">
        <f t="shared" si="0"/>
        <v>316.16000000000003</v>
      </c>
    </row>
    <row r="14" spans="1:8" x14ac:dyDescent="0.25">
      <c r="A14" s="31" t="s">
        <v>58</v>
      </c>
      <c r="B14" s="28">
        <v>303</v>
      </c>
      <c r="C14" s="28" t="s">
        <v>7</v>
      </c>
      <c r="D14" s="28" t="s">
        <v>8</v>
      </c>
      <c r="E14" s="29" t="s">
        <v>51</v>
      </c>
      <c r="F14" s="31"/>
      <c r="G14" s="46">
        <f>G15</f>
        <v>316.16000000000003</v>
      </c>
    </row>
    <row r="15" spans="1:8" ht="75" x14ac:dyDescent="0.25">
      <c r="A15" s="47" t="s">
        <v>23</v>
      </c>
      <c r="B15" s="28">
        <v>303</v>
      </c>
      <c r="C15" s="28" t="s">
        <v>7</v>
      </c>
      <c r="D15" s="28" t="s">
        <v>8</v>
      </c>
      <c r="E15" s="29" t="s">
        <v>51</v>
      </c>
      <c r="F15" s="29">
        <v>100</v>
      </c>
      <c r="G15" s="46">
        <v>316.16000000000003</v>
      </c>
    </row>
    <row r="16" spans="1:8" ht="71.25" x14ac:dyDescent="0.25">
      <c r="A16" s="3" t="s">
        <v>59</v>
      </c>
      <c r="B16" s="30">
        <v>303</v>
      </c>
      <c r="C16" s="30" t="s">
        <v>7</v>
      </c>
      <c r="D16" s="30" t="s">
        <v>9</v>
      </c>
      <c r="E16" s="3"/>
      <c r="F16" s="3"/>
      <c r="G16" s="32">
        <f>G17</f>
        <v>343.26</v>
      </c>
    </row>
    <row r="17" spans="1:7" ht="45" x14ac:dyDescent="0.25">
      <c r="A17" s="31" t="s">
        <v>90</v>
      </c>
      <c r="B17" s="28">
        <v>303</v>
      </c>
      <c r="C17" s="28" t="s">
        <v>7</v>
      </c>
      <c r="D17" s="28" t="s">
        <v>9</v>
      </c>
      <c r="E17" s="29" t="s">
        <v>61</v>
      </c>
      <c r="F17" s="31"/>
      <c r="G17" s="33">
        <f t="shared" ref="G17" si="1">G18</f>
        <v>343.26</v>
      </c>
    </row>
    <row r="18" spans="1:7" ht="30" x14ac:dyDescent="0.25">
      <c r="A18" s="31" t="s">
        <v>53</v>
      </c>
      <c r="B18" s="28">
        <v>303</v>
      </c>
      <c r="C18" s="28" t="s">
        <v>7</v>
      </c>
      <c r="D18" s="28" t="s">
        <v>9</v>
      </c>
      <c r="E18" s="29" t="s">
        <v>21</v>
      </c>
      <c r="F18" s="29"/>
      <c r="G18" s="33">
        <f>G19</f>
        <v>343.26</v>
      </c>
    </row>
    <row r="19" spans="1:7" ht="30" x14ac:dyDescent="0.25">
      <c r="A19" s="31" t="s">
        <v>62</v>
      </c>
      <c r="B19" s="28">
        <v>303</v>
      </c>
      <c r="C19" s="28" t="s">
        <v>7</v>
      </c>
      <c r="D19" s="28" t="s">
        <v>9</v>
      </c>
      <c r="E19" s="29" t="s">
        <v>22</v>
      </c>
      <c r="F19" s="31"/>
      <c r="G19" s="33">
        <f>G20+G21+G22</f>
        <v>343.26</v>
      </c>
    </row>
    <row r="20" spans="1:7" ht="75" x14ac:dyDescent="0.25">
      <c r="A20" s="31" t="s">
        <v>23</v>
      </c>
      <c r="B20" s="28">
        <v>303</v>
      </c>
      <c r="C20" s="28" t="s">
        <v>7</v>
      </c>
      <c r="D20" s="28" t="s">
        <v>9</v>
      </c>
      <c r="E20" s="29" t="s">
        <v>22</v>
      </c>
      <c r="F20" s="29">
        <v>100</v>
      </c>
      <c r="G20" s="33">
        <v>157.54</v>
      </c>
    </row>
    <row r="21" spans="1:7" ht="30" x14ac:dyDescent="0.25">
      <c r="A21" s="31" t="s">
        <v>24</v>
      </c>
      <c r="B21" s="28">
        <v>303</v>
      </c>
      <c r="C21" s="28" t="s">
        <v>7</v>
      </c>
      <c r="D21" s="28" t="s">
        <v>9</v>
      </c>
      <c r="E21" s="29" t="s">
        <v>22</v>
      </c>
      <c r="F21" s="29">
        <v>200</v>
      </c>
      <c r="G21" s="33">
        <v>168.99</v>
      </c>
    </row>
    <row r="22" spans="1:7" x14ac:dyDescent="0.25">
      <c r="A22" s="31" t="s">
        <v>18</v>
      </c>
      <c r="B22" s="28">
        <v>303</v>
      </c>
      <c r="C22" s="28" t="s">
        <v>7</v>
      </c>
      <c r="D22" s="28" t="s">
        <v>9</v>
      </c>
      <c r="E22" s="29" t="s">
        <v>22</v>
      </c>
      <c r="F22" s="29">
        <v>850</v>
      </c>
      <c r="G22" s="33">
        <v>16.73</v>
      </c>
    </row>
    <row r="23" spans="1:7" ht="28.5" x14ac:dyDescent="0.25">
      <c r="A23" s="3" t="s">
        <v>45</v>
      </c>
      <c r="B23" s="30" t="s">
        <v>57</v>
      </c>
      <c r="C23" s="30" t="s">
        <v>7</v>
      </c>
      <c r="D23" s="30">
        <v>11</v>
      </c>
      <c r="E23" s="31"/>
      <c r="F23" s="31"/>
      <c r="G23" s="32">
        <f t="shared" ref="G23" si="2">G24</f>
        <v>10</v>
      </c>
    </row>
    <row r="24" spans="1:7" ht="45" x14ac:dyDescent="0.25">
      <c r="A24" s="31" t="s">
        <v>64</v>
      </c>
      <c r="B24" s="28" t="s">
        <v>57</v>
      </c>
      <c r="C24" s="28" t="s">
        <v>7</v>
      </c>
      <c r="D24" s="28">
        <v>11</v>
      </c>
      <c r="E24" s="29" t="s">
        <v>48</v>
      </c>
      <c r="F24" s="29"/>
      <c r="G24" s="33">
        <f>G25</f>
        <v>10</v>
      </c>
    </row>
    <row r="25" spans="1:7" x14ac:dyDescent="0.25">
      <c r="A25" s="31" t="s">
        <v>45</v>
      </c>
      <c r="B25" s="28" t="s">
        <v>57</v>
      </c>
      <c r="C25" s="28" t="s">
        <v>7</v>
      </c>
      <c r="D25" s="28">
        <v>11</v>
      </c>
      <c r="E25" s="29" t="s">
        <v>65</v>
      </c>
      <c r="F25" s="31"/>
      <c r="G25" s="33">
        <f>G26</f>
        <v>10</v>
      </c>
    </row>
    <row r="26" spans="1:7" x14ac:dyDescent="0.25">
      <c r="A26" s="48" t="s">
        <v>50</v>
      </c>
      <c r="B26" s="28" t="s">
        <v>57</v>
      </c>
      <c r="C26" s="28" t="s">
        <v>7</v>
      </c>
      <c r="D26" s="28">
        <v>11</v>
      </c>
      <c r="E26" s="29" t="s">
        <v>49</v>
      </c>
      <c r="F26" s="31"/>
      <c r="G26" s="33">
        <f>G27</f>
        <v>10</v>
      </c>
    </row>
    <row r="27" spans="1:7" x14ac:dyDescent="0.25">
      <c r="A27" s="31" t="s">
        <v>66</v>
      </c>
      <c r="B27" s="28" t="s">
        <v>57</v>
      </c>
      <c r="C27" s="28" t="s">
        <v>7</v>
      </c>
      <c r="D27" s="28">
        <v>11</v>
      </c>
      <c r="E27" s="29" t="s">
        <v>49</v>
      </c>
      <c r="F27" s="29">
        <v>870</v>
      </c>
      <c r="G27" s="33">
        <v>10</v>
      </c>
    </row>
    <row r="28" spans="1:7" x14ac:dyDescent="0.25">
      <c r="A28" s="3" t="s">
        <v>1</v>
      </c>
      <c r="B28" s="30">
        <v>303</v>
      </c>
      <c r="C28" s="30" t="s">
        <v>7</v>
      </c>
      <c r="D28" s="30" t="s">
        <v>43</v>
      </c>
      <c r="E28" s="34"/>
      <c r="F28" s="34"/>
      <c r="G28" s="32">
        <f>G29+G33</f>
        <v>51.7</v>
      </c>
    </row>
    <row r="29" spans="1:7" ht="60" x14ac:dyDescent="0.25">
      <c r="A29" s="31" t="s">
        <v>60</v>
      </c>
      <c r="B29" s="28">
        <v>303</v>
      </c>
      <c r="C29" s="28" t="s">
        <v>7</v>
      </c>
      <c r="D29" s="28" t="s">
        <v>43</v>
      </c>
      <c r="E29" s="29" t="s">
        <v>61</v>
      </c>
      <c r="F29" s="31"/>
      <c r="G29" s="33">
        <f t="shared" ref="G29:G30" si="3">G30</f>
        <v>5</v>
      </c>
    </row>
    <row r="30" spans="1:7" ht="30" x14ac:dyDescent="0.25">
      <c r="A30" s="31" t="s">
        <v>67</v>
      </c>
      <c r="B30" s="28">
        <v>303</v>
      </c>
      <c r="C30" s="28" t="s">
        <v>7</v>
      </c>
      <c r="D30" s="28" t="s">
        <v>43</v>
      </c>
      <c r="E30" s="29" t="s">
        <v>68</v>
      </c>
      <c r="F30" s="31"/>
      <c r="G30" s="33">
        <f t="shared" si="3"/>
        <v>5</v>
      </c>
    </row>
    <row r="31" spans="1:7" x14ac:dyDescent="0.25">
      <c r="A31" s="31" t="s">
        <v>69</v>
      </c>
      <c r="B31" s="28">
        <v>303</v>
      </c>
      <c r="C31" s="28" t="s">
        <v>7</v>
      </c>
      <c r="D31" s="28" t="s">
        <v>43</v>
      </c>
      <c r="E31" s="29" t="s">
        <v>70</v>
      </c>
      <c r="F31" s="29"/>
      <c r="G31" s="33">
        <f>G32</f>
        <v>5</v>
      </c>
    </row>
    <row r="32" spans="1:7" ht="30" x14ac:dyDescent="0.25">
      <c r="A32" s="31" t="s">
        <v>24</v>
      </c>
      <c r="B32" s="28">
        <v>303</v>
      </c>
      <c r="C32" s="28" t="s">
        <v>7</v>
      </c>
      <c r="D32" s="28" t="s">
        <v>43</v>
      </c>
      <c r="E32" s="29" t="s">
        <v>70</v>
      </c>
      <c r="F32" s="29">
        <v>200</v>
      </c>
      <c r="G32" s="33">
        <v>5</v>
      </c>
    </row>
    <row r="33" spans="1:8" ht="30" x14ac:dyDescent="0.25">
      <c r="A33" s="31" t="s">
        <v>91</v>
      </c>
      <c r="B33" s="28" t="s">
        <v>57</v>
      </c>
      <c r="C33" s="28" t="s">
        <v>7</v>
      </c>
      <c r="D33" s="28" t="s">
        <v>43</v>
      </c>
      <c r="E33" s="29" t="s">
        <v>30</v>
      </c>
      <c r="F33" s="29"/>
      <c r="G33" s="33">
        <f>G34</f>
        <v>46.7</v>
      </c>
    </row>
    <row r="34" spans="1:8" ht="90" x14ac:dyDescent="0.25">
      <c r="A34" s="31" t="s">
        <v>92</v>
      </c>
      <c r="B34" s="28" t="s">
        <v>57</v>
      </c>
      <c r="C34" s="28" t="s">
        <v>7</v>
      </c>
      <c r="D34" s="28" t="s">
        <v>43</v>
      </c>
      <c r="E34" s="29" t="s">
        <v>31</v>
      </c>
      <c r="F34" s="29"/>
      <c r="G34" s="33">
        <f>G35</f>
        <v>46.7</v>
      </c>
    </row>
    <row r="35" spans="1:8" x14ac:dyDescent="0.25">
      <c r="A35" s="31" t="s">
        <v>89</v>
      </c>
      <c r="B35" s="28" t="s">
        <v>57</v>
      </c>
      <c r="C35" s="28" t="s">
        <v>7</v>
      </c>
      <c r="D35" s="28" t="s">
        <v>43</v>
      </c>
      <c r="E35" s="29" t="s">
        <v>31</v>
      </c>
      <c r="F35" s="29">
        <v>500</v>
      </c>
      <c r="G35" s="33">
        <f>G36</f>
        <v>46.7</v>
      </c>
    </row>
    <row r="36" spans="1:8" x14ac:dyDescent="0.25">
      <c r="A36" s="31" t="s">
        <v>84</v>
      </c>
      <c r="B36" s="28" t="s">
        <v>57</v>
      </c>
      <c r="C36" s="28" t="s">
        <v>7</v>
      </c>
      <c r="D36" s="28" t="s">
        <v>43</v>
      </c>
      <c r="E36" s="29" t="s">
        <v>31</v>
      </c>
      <c r="F36" s="29">
        <v>540</v>
      </c>
      <c r="G36" s="33">
        <v>46.7</v>
      </c>
    </row>
    <row r="37" spans="1:8" ht="28.5" x14ac:dyDescent="0.25">
      <c r="A37" s="3" t="s">
        <v>2</v>
      </c>
      <c r="B37" s="30" t="s">
        <v>57</v>
      </c>
      <c r="C37" s="30" t="s">
        <v>8</v>
      </c>
      <c r="D37" s="44"/>
      <c r="E37" s="3"/>
      <c r="F37" s="3"/>
      <c r="G37" s="32">
        <f>G38</f>
        <v>61.4</v>
      </c>
      <c r="H37" s="2">
        <v>61.4</v>
      </c>
    </row>
    <row r="38" spans="1:8" x14ac:dyDescent="0.25">
      <c r="A38" s="31" t="s">
        <v>3</v>
      </c>
      <c r="B38" s="28" t="s">
        <v>57</v>
      </c>
      <c r="C38" s="28" t="s">
        <v>8</v>
      </c>
      <c r="D38" s="28" t="s">
        <v>10</v>
      </c>
      <c r="E38" s="31"/>
      <c r="F38" s="31"/>
      <c r="G38" s="33">
        <f>G39</f>
        <v>61.4</v>
      </c>
    </row>
    <row r="39" spans="1:8" ht="60" x14ac:dyDescent="0.25">
      <c r="A39" s="31" t="s">
        <v>60</v>
      </c>
      <c r="B39" s="28" t="s">
        <v>57</v>
      </c>
      <c r="C39" s="28" t="s">
        <v>8</v>
      </c>
      <c r="D39" s="28" t="s">
        <v>10</v>
      </c>
      <c r="E39" s="29" t="s">
        <v>61</v>
      </c>
      <c r="F39" s="31"/>
      <c r="G39" s="33">
        <f>G40</f>
        <v>61.4</v>
      </c>
    </row>
    <row r="40" spans="1:8" ht="30" x14ac:dyDescent="0.25">
      <c r="A40" s="31" t="s">
        <v>67</v>
      </c>
      <c r="B40" s="28" t="s">
        <v>57</v>
      </c>
      <c r="C40" s="28" t="s">
        <v>8</v>
      </c>
      <c r="D40" s="28" t="s">
        <v>10</v>
      </c>
      <c r="E40" s="29" t="s">
        <v>68</v>
      </c>
      <c r="F40" s="31"/>
      <c r="G40" s="33">
        <f>G41</f>
        <v>61.4</v>
      </c>
    </row>
    <row r="41" spans="1:8" ht="45" x14ac:dyDescent="0.25">
      <c r="A41" s="31" t="s">
        <v>71</v>
      </c>
      <c r="B41" s="28" t="s">
        <v>57</v>
      </c>
      <c r="C41" s="28" t="s">
        <v>8</v>
      </c>
      <c r="D41" s="28" t="s">
        <v>10</v>
      </c>
      <c r="E41" s="29" t="s">
        <v>29</v>
      </c>
      <c r="F41" s="29"/>
      <c r="G41" s="33">
        <f>G42+G43</f>
        <v>61.4</v>
      </c>
    </row>
    <row r="42" spans="1:8" ht="75" x14ac:dyDescent="0.25">
      <c r="A42" s="31" t="s">
        <v>23</v>
      </c>
      <c r="B42" s="28" t="s">
        <v>63</v>
      </c>
      <c r="C42" s="28" t="s">
        <v>8</v>
      </c>
      <c r="D42" s="28" t="s">
        <v>10</v>
      </c>
      <c r="E42" s="29" t="s">
        <v>29</v>
      </c>
      <c r="F42" s="29">
        <v>100</v>
      </c>
      <c r="G42" s="33">
        <v>60.8</v>
      </c>
    </row>
    <row r="43" spans="1:8" ht="30" x14ac:dyDescent="0.25">
      <c r="A43" s="31" t="s">
        <v>24</v>
      </c>
      <c r="B43" s="28" t="s">
        <v>57</v>
      </c>
      <c r="C43" s="28" t="s">
        <v>8</v>
      </c>
      <c r="D43" s="28" t="s">
        <v>10</v>
      </c>
      <c r="E43" s="29" t="s">
        <v>29</v>
      </c>
      <c r="F43" s="29">
        <v>200</v>
      </c>
      <c r="G43" s="33">
        <v>0.6</v>
      </c>
    </row>
    <row r="44" spans="1:8" ht="28.5" x14ac:dyDescent="0.25">
      <c r="A44" s="49" t="s">
        <v>46</v>
      </c>
      <c r="B44" s="30" t="s">
        <v>57</v>
      </c>
      <c r="C44" s="30" t="s">
        <v>9</v>
      </c>
      <c r="D44" s="44"/>
      <c r="E44" s="50"/>
      <c r="F44" s="3"/>
      <c r="G44" s="32">
        <f t="shared" ref="G44:G47" si="4">G45</f>
        <v>329.96</v>
      </c>
      <c r="H44" s="2">
        <v>329.96</v>
      </c>
    </row>
    <row r="45" spans="1:8" x14ac:dyDescent="0.25">
      <c r="A45" s="51" t="s">
        <v>47</v>
      </c>
      <c r="B45" s="28" t="s">
        <v>57</v>
      </c>
      <c r="C45" s="28" t="s">
        <v>9</v>
      </c>
      <c r="D45" s="35" t="s">
        <v>11</v>
      </c>
      <c r="E45" s="36"/>
      <c r="F45" s="31"/>
      <c r="G45" s="33">
        <f t="shared" si="4"/>
        <v>329.96</v>
      </c>
    </row>
    <row r="46" spans="1:8" ht="50.25" customHeight="1" x14ac:dyDescent="0.25">
      <c r="A46" s="51" t="s">
        <v>107</v>
      </c>
      <c r="B46" s="28" t="s">
        <v>57</v>
      </c>
      <c r="C46" s="28" t="s">
        <v>9</v>
      </c>
      <c r="D46" s="35" t="s">
        <v>11</v>
      </c>
      <c r="E46" s="36"/>
      <c r="F46" s="31"/>
      <c r="G46" s="33">
        <f t="shared" si="4"/>
        <v>329.96</v>
      </c>
    </row>
    <row r="47" spans="1:8" ht="90" x14ac:dyDescent="0.25">
      <c r="A47" s="51" t="s">
        <v>108</v>
      </c>
      <c r="B47" s="28" t="s">
        <v>57</v>
      </c>
      <c r="C47" s="28" t="s">
        <v>9</v>
      </c>
      <c r="D47" s="35" t="s">
        <v>11</v>
      </c>
      <c r="E47" s="36" t="s">
        <v>88</v>
      </c>
      <c r="F47" s="31"/>
      <c r="G47" s="33">
        <f t="shared" si="4"/>
        <v>329.96</v>
      </c>
    </row>
    <row r="48" spans="1:8" ht="30" x14ac:dyDescent="0.25">
      <c r="A48" s="51" t="s">
        <v>105</v>
      </c>
      <c r="B48" s="28" t="s">
        <v>57</v>
      </c>
      <c r="C48" s="28" t="s">
        <v>9</v>
      </c>
      <c r="D48" s="35" t="s">
        <v>106</v>
      </c>
      <c r="E48" s="36" t="s">
        <v>88</v>
      </c>
      <c r="F48" s="31">
        <v>200</v>
      </c>
      <c r="G48" s="33">
        <v>329.96</v>
      </c>
    </row>
    <row r="49" spans="1:8" x14ac:dyDescent="0.25">
      <c r="A49" s="3" t="s">
        <v>4</v>
      </c>
      <c r="B49" s="28">
        <v>303</v>
      </c>
      <c r="C49" s="28" t="s">
        <v>11</v>
      </c>
      <c r="D49" s="28"/>
      <c r="E49" s="29"/>
      <c r="F49" s="29"/>
      <c r="G49" s="33">
        <f>G50</f>
        <v>1.2</v>
      </c>
      <c r="H49" s="2">
        <v>1.2</v>
      </c>
    </row>
    <row r="50" spans="1:8" x14ac:dyDescent="0.25">
      <c r="A50" s="31" t="s">
        <v>5</v>
      </c>
      <c r="B50" s="28" t="s">
        <v>57</v>
      </c>
      <c r="C50" s="28" t="s">
        <v>11</v>
      </c>
      <c r="D50" s="28" t="s">
        <v>10</v>
      </c>
      <c r="E50" s="29"/>
      <c r="F50" s="29"/>
      <c r="G50" s="33">
        <f>G51</f>
        <v>1.2</v>
      </c>
    </row>
    <row r="51" spans="1:8" ht="30" x14ac:dyDescent="0.25">
      <c r="A51" s="52" t="s">
        <v>72</v>
      </c>
      <c r="B51" s="28">
        <v>303</v>
      </c>
      <c r="C51" s="28" t="s">
        <v>11</v>
      </c>
      <c r="D51" s="28" t="s">
        <v>10</v>
      </c>
      <c r="E51" s="29" t="s">
        <v>32</v>
      </c>
      <c r="F51" s="29"/>
      <c r="G51" s="33">
        <f>G52</f>
        <v>1.2</v>
      </c>
    </row>
    <row r="52" spans="1:8" ht="30" x14ac:dyDescent="0.25">
      <c r="A52" s="53" t="s">
        <v>34</v>
      </c>
      <c r="B52" s="28">
        <v>303</v>
      </c>
      <c r="C52" s="28" t="s">
        <v>11</v>
      </c>
      <c r="D52" s="28" t="s">
        <v>10</v>
      </c>
      <c r="E52" s="29" t="s">
        <v>33</v>
      </c>
      <c r="F52" s="29"/>
      <c r="G52" s="33">
        <f>G53+G55</f>
        <v>1.2</v>
      </c>
    </row>
    <row r="53" spans="1:8" x14ac:dyDescent="0.25">
      <c r="A53" s="31" t="s">
        <v>54</v>
      </c>
      <c r="B53" s="28">
        <v>303</v>
      </c>
      <c r="C53" s="28" t="s">
        <v>11</v>
      </c>
      <c r="D53" s="28" t="s">
        <v>10</v>
      </c>
      <c r="E53" s="29" t="s">
        <v>73</v>
      </c>
      <c r="F53" s="29"/>
      <c r="G53" s="33">
        <f>G54</f>
        <v>0.7</v>
      </c>
    </row>
    <row r="54" spans="1:8" ht="30" x14ac:dyDescent="0.25">
      <c r="A54" s="51" t="s">
        <v>105</v>
      </c>
      <c r="B54" s="28">
        <v>303</v>
      </c>
      <c r="C54" s="28" t="s">
        <v>11</v>
      </c>
      <c r="D54" s="28" t="s">
        <v>10</v>
      </c>
      <c r="E54" s="29" t="s">
        <v>73</v>
      </c>
      <c r="F54" s="29">
        <v>200</v>
      </c>
      <c r="G54" s="33">
        <v>0.7</v>
      </c>
    </row>
    <row r="55" spans="1:8" x14ac:dyDescent="0.25">
      <c r="A55" s="31" t="s">
        <v>52</v>
      </c>
      <c r="B55" s="28">
        <v>303</v>
      </c>
      <c r="C55" s="28" t="s">
        <v>11</v>
      </c>
      <c r="D55" s="28" t="s">
        <v>10</v>
      </c>
      <c r="E55" s="29" t="s">
        <v>36</v>
      </c>
      <c r="F55" s="29"/>
      <c r="G55" s="33">
        <f t="shared" ref="G55" si="5">G56</f>
        <v>0.5</v>
      </c>
    </row>
    <row r="56" spans="1:8" ht="30" x14ac:dyDescent="0.25">
      <c r="A56" s="51" t="s">
        <v>105</v>
      </c>
      <c r="B56" s="28">
        <v>303</v>
      </c>
      <c r="C56" s="28" t="s">
        <v>11</v>
      </c>
      <c r="D56" s="28" t="s">
        <v>10</v>
      </c>
      <c r="E56" s="29" t="s">
        <v>36</v>
      </c>
      <c r="F56" s="29">
        <v>200</v>
      </c>
      <c r="G56" s="33">
        <v>0.5</v>
      </c>
    </row>
    <row r="57" spans="1:8" x14ac:dyDescent="0.25">
      <c r="A57" s="3" t="s">
        <v>55</v>
      </c>
      <c r="B57" s="54">
        <v>303</v>
      </c>
      <c r="C57" s="54" t="s">
        <v>12</v>
      </c>
      <c r="D57" s="55"/>
      <c r="E57" s="56"/>
      <c r="F57" s="56"/>
      <c r="G57" s="32">
        <f>G58</f>
        <v>257.86</v>
      </c>
      <c r="H57" s="2">
        <v>257.86</v>
      </c>
    </row>
    <row r="58" spans="1:8" ht="30" x14ac:dyDescent="0.25">
      <c r="A58" s="31" t="s">
        <v>74</v>
      </c>
      <c r="B58" s="37">
        <v>303</v>
      </c>
      <c r="C58" s="28" t="s">
        <v>12</v>
      </c>
      <c r="D58" s="28" t="s">
        <v>9</v>
      </c>
      <c r="E58" s="38"/>
      <c r="F58" s="29"/>
      <c r="G58" s="33">
        <f>G59+G64+G68</f>
        <v>257.86</v>
      </c>
    </row>
    <row r="59" spans="1:8" ht="30" x14ac:dyDescent="0.25">
      <c r="A59" s="57" t="s">
        <v>19</v>
      </c>
      <c r="B59" s="28" t="s">
        <v>57</v>
      </c>
      <c r="C59" s="28" t="s">
        <v>12</v>
      </c>
      <c r="D59" s="28" t="s">
        <v>9</v>
      </c>
      <c r="E59" s="29" t="s">
        <v>25</v>
      </c>
      <c r="F59" s="29"/>
      <c r="G59" s="33">
        <f>G60</f>
        <v>234.85999999999999</v>
      </c>
    </row>
    <row r="60" spans="1:8" ht="33.75" customHeight="1" x14ac:dyDescent="0.25">
      <c r="A60" s="57" t="s">
        <v>20</v>
      </c>
      <c r="B60" s="28" t="s">
        <v>57</v>
      </c>
      <c r="C60" s="28" t="s">
        <v>12</v>
      </c>
      <c r="D60" s="28" t="s">
        <v>9</v>
      </c>
      <c r="E60" s="29" t="s">
        <v>26</v>
      </c>
      <c r="F60" s="29"/>
      <c r="G60" s="33">
        <f>G61</f>
        <v>234.85999999999999</v>
      </c>
    </row>
    <row r="61" spans="1:8" ht="90" x14ac:dyDescent="0.25">
      <c r="A61" s="57" t="s">
        <v>27</v>
      </c>
      <c r="B61" s="28" t="s">
        <v>57</v>
      </c>
      <c r="C61" s="28" t="s">
        <v>12</v>
      </c>
      <c r="D61" s="28" t="s">
        <v>9</v>
      </c>
      <c r="E61" s="29" t="s">
        <v>28</v>
      </c>
      <c r="F61" s="29"/>
      <c r="G61" s="33">
        <f>G62+G63</f>
        <v>234.85999999999999</v>
      </c>
    </row>
    <row r="62" spans="1:8" ht="75" x14ac:dyDescent="0.25">
      <c r="A62" s="31" t="s">
        <v>23</v>
      </c>
      <c r="B62" s="28" t="s">
        <v>57</v>
      </c>
      <c r="C62" s="28" t="s">
        <v>12</v>
      </c>
      <c r="D62" s="28" t="s">
        <v>9</v>
      </c>
      <c r="E62" s="29" t="s">
        <v>28</v>
      </c>
      <c r="F62" s="29">
        <v>100</v>
      </c>
      <c r="G62" s="33">
        <v>173.76</v>
      </c>
    </row>
    <row r="63" spans="1:8" ht="30" x14ac:dyDescent="0.25">
      <c r="A63" s="51" t="s">
        <v>105</v>
      </c>
      <c r="B63" s="28" t="s">
        <v>57</v>
      </c>
      <c r="C63" s="28" t="s">
        <v>12</v>
      </c>
      <c r="D63" s="28" t="s">
        <v>9</v>
      </c>
      <c r="E63" s="29" t="s">
        <v>28</v>
      </c>
      <c r="F63" s="29">
        <v>200</v>
      </c>
      <c r="G63" s="33">
        <v>61.1</v>
      </c>
    </row>
    <row r="64" spans="1:8" ht="45" x14ac:dyDescent="0.25">
      <c r="A64" s="31" t="s">
        <v>75</v>
      </c>
      <c r="B64" s="28">
        <v>303</v>
      </c>
      <c r="C64" s="28" t="s">
        <v>12</v>
      </c>
      <c r="D64" s="28" t="s">
        <v>9</v>
      </c>
      <c r="E64" s="29" t="s">
        <v>76</v>
      </c>
      <c r="F64" s="29"/>
      <c r="G64" s="33">
        <f>G65</f>
        <v>3</v>
      </c>
    </row>
    <row r="65" spans="1:8" ht="45" x14ac:dyDescent="0.25">
      <c r="A65" s="31" t="s">
        <v>77</v>
      </c>
      <c r="B65" s="48">
        <v>303</v>
      </c>
      <c r="C65" s="28" t="s">
        <v>12</v>
      </c>
      <c r="D65" s="28" t="s">
        <v>9</v>
      </c>
      <c r="E65" s="29" t="s">
        <v>78</v>
      </c>
      <c r="F65" s="29"/>
      <c r="G65" s="33">
        <f>G66</f>
        <v>3</v>
      </c>
    </row>
    <row r="66" spans="1:8" ht="30" x14ac:dyDescent="0.25">
      <c r="A66" s="31" t="s">
        <v>38</v>
      </c>
      <c r="B66" s="28" t="s">
        <v>57</v>
      </c>
      <c r="C66" s="28" t="s">
        <v>12</v>
      </c>
      <c r="D66" s="28" t="s">
        <v>9</v>
      </c>
      <c r="E66" s="29" t="s">
        <v>37</v>
      </c>
      <c r="F66" s="28"/>
      <c r="G66" s="33">
        <f t="shared" ref="G66" si="6">G67</f>
        <v>3</v>
      </c>
    </row>
    <row r="67" spans="1:8" ht="30" x14ac:dyDescent="0.25">
      <c r="A67" s="51" t="s">
        <v>105</v>
      </c>
      <c r="B67" s="28" t="s">
        <v>57</v>
      </c>
      <c r="C67" s="28" t="s">
        <v>12</v>
      </c>
      <c r="D67" s="28" t="s">
        <v>9</v>
      </c>
      <c r="E67" s="29" t="s">
        <v>37</v>
      </c>
      <c r="F67" s="29">
        <v>200</v>
      </c>
      <c r="G67" s="33">
        <v>3</v>
      </c>
    </row>
    <row r="68" spans="1:8" ht="75" x14ac:dyDescent="0.25">
      <c r="A68" s="31" t="s">
        <v>94</v>
      </c>
      <c r="B68" s="28" t="s">
        <v>57</v>
      </c>
      <c r="C68" s="28" t="s">
        <v>12</v>
      </c>
      <c r="D68" s="28" t="s">
        <v>9</v>
      </c>
      <c r="E68" s="29" t="s">
        <v>79</v>
      </c>
      <c r="F68" s="29"/>
      <c r="G68" s="33">
        <f>G69</f>
        <v>20</v>
      </c>
    </row>
    <row r="69" spans="1:8" ht="120" x14ac:dyDescent="0.25">
      <c r="A69" s="31" t="s">
        <v>95</v>
      </c>
      <c r="B69" s="28" t="s">
        <v>57</v>
      </c>
      <c r="C69" s="28" t="s">
        <v>12</v>
      </c>
      <c r="D69" s="28" t="s">
        <v>9</v>
      </c>
      <c r="E69" s="29" t="s">
        <v>80</v>
      </c>
      <c r="F69" s="29"/>
      <c r="G69" s="33">
        <f>G70</f>
        <v>20</v>
      </c>
    </row>
    <row r="70" spans="1:8" ht="45" x14ac:dyDescent="0.25">
      <c r="A70" s="31" t="s">
        <v>93</v>
      </c>
      <c r="B70" s="28" t="s">
        <v>57</v>
      </c>
      <c r="C70" s="28" t="s">
        <v>12</v>
      </c>
      <c r="D70" s="28" t="s">
        <v>9</v>
      </c>
      <c r="E70" s="29" t="s">
        <v>96</v>
      </c>
      <c r="F70" s="29"/>
      <c r="G70" s="33">
        <f>G71</f>
        <v>20</v>
      </c>
    </row>
    <row r="71" spans="1:8" ht="30" x14ac:dyDescent="0.25">
      <c r="A71" s="51" t="s">
        <v>105</v>
      </c>
      <c r="B71" s="28" t="s">
        <v>57</v>
      </c>
      <c r="C71" s="28" t="s">
        <v>12</v>
      </c>
      <c r="D71" s="28" t="s">
        <v>9</v>
      </c>
      <c r="E71" s="29" t="s">
        <v>96</v>
      </c>
      <c r="F71" s="29">
        <v>200</v>
      </c>
      <c r="G71" s="33">
        <v>20</v>
      </c>
    </row>
    <row r="72" spans="1:8" x14ac:dyDescent="0.25">
      <c r="A72" s="3" t="s">
        <v>35</v>
      </c>
      <c r="B72" s="30">
        <v>303</v>
      </c>
      <c r="C72" s="30">
        <v>10</v>
      </c>
      <c r="D72" s="30"/>
      <c r="E72" s="34"/>
      <c r="F72" s="34"/>
      <c r="G72" s="32">
        <f>G73</f>
        <v>30.74</v>
      </c>
      <c r="H72" s="2">
        <v>30.74</v>
      </c>
    </row>
    <row r="73" spans="1:8" x14ac:dyDescent="0.25">
      <c r="A73" s="31" t="s">
        <v>41</v>
      </c>
      <c r="B73" s="28">
        <v>303</v>
      </c>
      <c r="C73" s="28">
        <v>10</v>
      </c>
      <c r="D73" s="28" t="s">
        <v>7</v>
      </c>
      <c r="E73" s="29"/>
      <c r="F73" s="29"/>
      <c r="G73" s="33">
        <f t="shared" ref="G73:G75" si="7">G74</f>
        <v>30.74</v>
      </c>
    </row>
    <row r="74" spans="1:8" x14ac:dyDescent="0.25">
      <c r="A74" s="31" t="s">
        <v>81</v>
      </c>
      <c r="B74" s="28">
        <v>303</v>
      </c>
      <c r="C74" s="28">
        <v>10</v>
      </c>
      <c r="D74" s="28" t="s">
        <v>7</v>
      </c>
      <c r="E74" s="29" t="s">
        <v>82</v>
      </c>
      <c r="F74" s="29"/>
      <c r="G74" s="33">
        <f t="shared" si="7"/>
        <v>30.74</v>
      </c>
    </row>
    <row r="75" spans="1:8" x14ac:dyDescent="0.25">
      <c r="A75" s="31" t="s">
        <v>83</v>
      </c>
      <c r="B75" s="28">
        <v>303</v>
      </c>
      <c r="C75" s="28">
        <v>10</v>
      </c>
      <c r="D75" s="28" t="s">
        <v>7</v>
      </c>
      <c r="E75" s="29" t="s">
        <v>40</v>
      </c>
      <c r="F75" s="29"/>
      <c r="G75" s="33">
        <f t="shared" si="7"/>
        <v>30.74</v>
      </c>
    </row>
    <row r="76" spans="1:8" x14ac:dyDescent="0.25">
      <c r="A76" s="31" t="s">
        <v>42</v>
      </c>
      <c r="B76" s="28">
        <v>303</v>
      </c>
      <c r="C76" s="28">
        <v>10</v>
      </c>
      <c r="D76" s="28" t="s">
        <v>7</v>
      </c>
      <c r="E76" s="29" t="s">
        <v>39</v>
      </c>
      <c r="F76" s="29"/>
      <c r="G76" s="33">
        <f>G77+G78</f>
        <v>30.74</v>
      </c>
    </row>
    <row r="77" spans="1:8" ht="30" x14ac:dyDescent="0.25">
      <c r="A77" s="58" t="s">
        <v>24</v>
      </c>
      <c r="B77" s="39">
        <v>303</v>
      </c>
      <c r="C77" s="39">
        <v>10</v>
      </c>
      <c r="D77" s="39" t="s">
        <v>7</v>
      </c>
      <c r="E77" s="38" t="s">
        <v>39</v>
      </c>
      <c r="F77" s="38">
        <v>200</v>
      </c>
      <c r="G77" s="33"/>
    </row>
    <row r="78" spans="1:8" ht="45" x14ac:dyDescent="0.25">
      <c r="A78" s="31" t="s">
        <v>97</v>
      </c>
      <c r="B78" s="28">
        <v>303</v>
      </c>
      <c r="C78" s="28">
        <v>10</v>
      </c>
      <c r="D78" s="28" t="s">
        <v>7</v>
      </c>
      <c r="E78" s="29" t="s">
        <v>39</v>
      </c>
      <c r="F78" s="29">
        <v>312</v>
      </c>
      <c r="G78" s="33">
        <v>30.74</v>
      </c>
    </row>
    <row r="79" spans="1:8" ht="16.5" customHeight="1" x14ac:dyDescent="0.25">
      <c r="A79" s="3" t="s">
        <v>85</v>
      </c>
      <c r="B79" s="30" t="s">
        <v>57</v>
      </c>
      <c r="C79" s="30" t="s">
        <v>44</v>
      </c>
      <c r="D79" s="30"/>
      <c r="E79" s="34"/>
      <c r="F79" s="34"/>
      <c r="G79" s="32">
        <f>G80</f>
        <v>2</v>
      </c>
      <c r="H79" s="2">
        <v>2</v>
      </c>
    </row>
    <row r="80" spans="1:8" x14ac:dyDescent="0.25">
      <c r="A80" s="31" t="s">
        <v>98</v>
      </c>
      <c r="B80" s="28" t="s">
        <v>57</v>
      </c>
      <c r="C80" s="28" t="s">
        <v>44</v>
      </c>
      <c r="D80" s="28" t="s">
        <v>8</v>
      </c>
      <c r="E80" s="29"/>
      <c r="F80" s="29"/>
      <c r="G80" s="33">
        <f>G81</f>
        <v>2</v>
      </c>
    </row>
    <row r="81" spans="1:8" x14ac:dyDescent="0.25">
      <c r="A81" s="31" t="s">
        <v>81</v>
      </c>
      <c r="B81" s="28" t="s">
        <v>57</v>
      </c>
      <c r="C81" s="28" t="s">
        <v>44</v>
      </c>
      <c r="D81" s="28" t="s">
        <v>8</v>
      </c>
      <c r="E81" s="29" t="s">
        <v>82</v>
      </c>
      <c r="F81" s="29"/>
      <c r="G81" s="33">
        <f>G82</f>
        <v>2</v>
      </c>
    </row>
    <row r="82" spans="1:8" ht="30" x14ac:dyDescent="0.25">
      <c r="A82" s="31" t="s">
        <v>99</v>
      </c>
      <c r="B82" s="28" t="s">
        <v>57</v>
      </c>
      <c r="C82" s="28" t="s">
        <v>44</v>
      </c>
      <c r="D82" s="28" t="s">
        <v>8</v>
      </c>
      <c r="E82" s="29" t="s">
        <v>86</v>
      </c>
      <c r="F82" s="29"/>
      <c r="G82" s="33">
        <f>G83</f>
        <v>2</v>
      </c>
    </row>
    <row r="83" spans="1:8" ht="30" x14ac:dyDescent="0.25">
      <c r="A83" s="31" t="s">
        <v>100</v>
      </c>
      <c r="B83" s="28" t="s">
        <v>57</v>
      </c>
      <c r="C83" s="28" t="s">
        <v>44</v>
      </c>
      <c r="D83" s="28" t="s">
        <v>8</v>
      </c>
      <c r="E83" s="29" t="s">
        <v>87</v>
      </c>
      <c r="F83" s="29"/>
      <c r="G83" s="33">
        <f>G84</f>
        <v>2</v>
      </c>
    </row>
    <row r="84" spans="1:8" ht="30" x14ac:dyDescent="0.25">
      <c r="A84" s="58" t="s">
        <v>24</v>
      </c>
      <c r="B84" s="28" t="s">
        <v>57</v>
      </c>
      <c r="C84" s="28" t="s">
        <v>44</v>
      </c>
      <c r="D84" s="28" t="s">
        <v>8</v>
      </c>
      <c r="E84" s="29" t="s">
        <v>87</v>
      </c>
      <c r="F84" s="29">
        <v>200</v>
      </c>
      <c r="G84" s="33">
        <v>2</v>
      </c>
    </row>
    <row r="85" spans="1:8" ht="28.5" x14ac:dyDescent="0.25">
      <c r="A85" s="3" t="s">
        <v>6</v>
      </c>
      <c r="B85" s="30" t="s">
        <v>57</v>
      </c>
      <c r="C85" s="30"/>
      <c r="D85" s="30"/>
      <c r="E85" s="34"/>
      <c r="F85" s="3"/>
      <c r="G85" s="32">
        <f>G10+G37+G44+G49+G57+G72+G79</f>
        <v>1404.28</v>
      </c>
      <c r="H85" s="2">
        <f>SUM(H10:H84)</f>
        <v>1404.28</v>
      </c>
    </row>
    <row r="86" spans="1:8" x14ac:dyDescent="0.25">
      <c r="E86" s="2"/>
      <c r="F86" s="2"/>
      <c r="G86" s="2"/>
    </row>
  </sheetData>
  <mergeCells count="3">
    <mergeCell ref="E2:G3"/>
    <mergeCell ref="A6:G6"/>
    <mergeCell ref="A7:G7"/>
  </mergeCells>
  <pageMargins left="0.9055118110236221" right="0.31496062992125984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B5" sqref="B5"/>
    </sheetView>
  </sheetViews>
  <sheetFormatPr defaultRowHeight="15" x14ac:dyDescent="0.25"/>
  <cols>
    <col min="1" max="1" width="52" style="1" customWidth="1"/>
    <col min="2" max="2" width="6.85546875" style="1" customWidth="1"/>
    <col min="3" max="3" width="7.42578125" style="1" customWidth="1"/>
    <col min="4" max="4" width="13.28515625" style="1" customWidth="1"/>
    <col min="5" max="16384" width="9.140625" style="1"/>
  </cols>
  <sheetData>
    <row r="1" spans="1:7" ht="70.5" hidden="1" customHeight="1" x14ac:dyDescent="0.3">
      <c r="A1" s="5" t="s">
        <v>109</v>
      </c>
      <c r="B1" s="5"/>
      <c r="C1" s="5"/>
      <c r="D1" s="5"/>
      <c r="E1" s="6"/>
    </row>
    <row r="2" spans="1:7" ht="18.75" hidden="1" x14ac:dyDescent="0.3">
      <c r="A2" s="5" t="s">
        <v>110</v>
      </c>
      <c r="B2" s="5"/>
      <c r="C2" s="5"/>
      <c r="D2" s="7"/>
      <c r="E2" s="5"/>
    </row>
    <row r="3" spans="1:7" ht="18.75" hidden="1" customHeight="1" x14ac:dyDescent="0.3">
      <c r="A3" s="7"/>
      <c r="B3" s="7"/>
      <c r="C3" s="7"/>
      <c r="D3" s="8"/>
      <c r="E3" s="7"/>
    </row>
    <row r="4" spans="1:7" ht="14.25" customHeight="1" x14ac:dyDescent="0.3">
      <c r="A4" s="7"/>
      <c r="B4" s="26" t="s">
        <v>111</v>
      </c>
      <c r="C4" s="26"/>
      <c r="D4" s="27"/>
      <c r="E4" s="7"/>
    </row>
    <row r="5" spans="1:7" ht="14.25" customHeight="1" x14ac:dyDescent="0.3">
      <c r="A5" s="7"/>
      <c r="B5" s="26" t="s">
        <v>116</v>
      </c>
      <c r="C5" s="26"/>
      <c r="D5" s="27"/>
      <c r="E5" s="7"/>
    </row>
    <row r="6" spans="1:7" ht="14.25" customHeight="1" x14ac:dyDescent="0.3">
      <c r="A6" s="7"/>
      <c r="B6" s="61"/>
      <c r="C6" s="61"/>
      <c r="D6" s="61"/>
      <c r="E6" s="7"/>
    </row>
    <row r="7" spans="1:7" ht="14.25" customHeight="1" x14ac:dyDescent="0.3">
      <c r="A7" s="7"/>
      <c r="B7" s="61"/>
      <c r="C7" s="61"/>
      <c r="D7" s="61"/>
      <c r="E7" s="7"/>
    </row>
    <row r="8" spans="1:7" ht="18.75" customHeight="1" x14ac:dyDescent="0.3">
      <c r="A8" s="7"/>
      <c r="B8" s="7"/>
      <c r="C8" s="7"/>
      <c r="D8" s="8"/>
      <c r="E8" s="7"/>
    </row>
    <row r="9" spans="1:7" ht="48.75" customHeight="1" x14ac:dyDescent="0.3">
      <c r="A9" s="62" t="s">
        <v>112</v>
      </c>
      <c r="B9" s="62"/>
      <c r="C9" s="62"/>
      <c r="D9" s="62"/>
      <c r="E9" s="6"/>
    </row>
    <row r="10" spans="1:7" ht="18.75" hidden="1" x14ac:dyDescent="0.3">
      <c r="A10" s="7"/>
      <c r="B10" s="6"/>
      <c r="C10" s="6"/>
      <c r="D10" s="6"/>
      <c r="E10" s="6"/>
    </row>
    <row r="11" spans="1:7" ht="20.25" customHeight="1" x14ac:dyDescent="0.3">
      <c r="A11" s="9"/>
      <c r="D11" s="10" t="s">
        <v>104</v>
      </c>
      <c r="E11" s="6"/>
    </row>
    <row r="12" spans="1:7" s="4" customFormat="1" ht="45" customHeight="1" x14ac:dyDescent="0.25">
      <c r="A12" s="11" t="s">
        <v>13</v>
      </c>
      <c r="B12" s="12" t="s">
        <v>113</v>
      </c>
      <c r="C12" s="12" t="s">
        <v>114</v>
      </c>
      <c r="D12" s="12" t="s">
        <v>115</v>
      </c>
    </row>
    <row r="13" spans="1:7" s="4" customFormat="1" ht="15.75" x14ac:dyDescent="0.25">
      <c r="A13" s="13" t="str">
        <f>'Пролож 7'!A10</f>
        <v>Общегосударственные вопросы</v>
      </c>
      <c r="B13" s="14" t="s">
        <v>7</v>
      </c>
      <c r="C13" s="20"/>
      <c r="D13" s="22">
        <f>'Пролож 7'!G10</f>
        <v>721.12000000000012</v>
      </c>
    </row>
    <row r="14" spans="1:7" s="4" customFormat="1" ht="47.25" x14ac:dyDescent="0.25">
      <c r="A14" s="15" t="str">
        <f>'Пролож 7'!A11</f>
        <v>Функционирование высшего должностного лица субъекта Российской Федерации и муниципального образования</v>
      </c>
      <c r="B14" s="16" t="s">
        <v>7</v>
      </c>
      <c r="C14" s="16" t="s">
        <v>8</v>
      </c>
      <c r="D14" s="23">
        <f>'Пролож 7'!G11</f>
        <v>316.16000000000003</v>
      </c>
    </row>
    <row r="15" spans="1:7" s="4" customFormat="1" ht="63" customHeight="1" x14ac:dyDescent="0.25">
      <c r="A15" s="15" t="str">
        <f>'Пролож 7'!A16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6" t="s">
        <v>7</v>
      </c>
      <c r="C15" s="16" t="s">
        <v>9</v>
      </c>
      <c r="D15" s="23">
        <f>'Пролож 7'!G16</f>
        <v>343.26</v>
      </c>
      <c r="G15" s="40"/>
    </row>
    <row r="16" spans="1:7" s="4" customFormat="1" ht="15.75" x14ac:dyDescent="0.25">
      <c r="A16" s="15" t="str">
        <f>'Пролож 7'!A23</f>
        <v>Резервные фонды</v>
      </c>
      <c r="B16" s="16" t="s">
        <v>7</v>
      </c>
      <c r="C16" s="16">
        <v>11</v>
      </c>
      <c r="D16" s="23">
        <f>'Пролож 7'!G23</f>
        <v>10</v>
      </c>
    </row>
    <row r="17" spans="1:6" s="4" customFormat="1" ht="15.75" x14ac:dyDescent="0.25">
      <c r="A17" s="15" t="str">
        <f>'Пролож 7'!A28</f>
        <v>Другие общегосударственные вопросы</v>
      </c>
      <c r="B17" s="16" t="s">
        <v>7</v>
      </c>
      <c r="C17" s="16">
        <v>13</v>
      </c>
      <c r="D17" s="23">
        <f>'Пролож 7'!G28</f>
        <v>51.7</v>
      </c>
    </row>
    <row r="18" spans="1:6" s="4" customFormat="1" ht="15.75" x14ac:dyDescent="0.25">
      <c r="A18" s="13" t="str">
        <f>'Пролож 7'!A37</f>
        <v>Национальная оборона</v>
      </c>
      <c r="B18" s="14" t="s">
        <v>8</v>
      </c>
      <c r="C18" s="21"/>
      <c r="D18" s="22">
        <f>'Пролож 7'!G37</f>
        <v>61.4</v>
      </c>
    </row>
    <row r="19" spans="1:6" s="4" customFormat="1" ht="15.75" x14ac:dyDescent="0.25">
      <c r="A19" s="15" t="str">
        <f>'Пролож 7'!A38</f>
        <v>Мобилизационная и вневойсковая подготовка</v>
      </c>
      <c r="B19" s="16" t="s">
        <v>8</v>
      </c>
      <c r="C19" s="16" t="s">
        <v>10</v>
      </c>
      <c r="D19" s="23">
        <f>'Пролож 7'!G38</f>
        <v>61.4</v>
      </c>
    </row>
    <row r="20" spans="1:6" s="4" customFormat="1" ht="15.75" x14ac:dyDescent="0.25">
      <c r="A20" s="13" t="str">
        <f>'Пролож 7'!A44</f>
        <v>Национальная экономика</v>
      </c>
      <c r="B20" s="14" t="s">
        <v>9</v>
      </c>
      <c r="C20" s="14"/>
      <c r="D20" s="22">
        <f>'Пролож 7'!G44</f>
        <v>329.96</v>
      </c>
    </row>
    <row r="21" spans="1:6" s="4" customFormat="1" ht="15.75" x14ac:dyDescent="0.25">
      <c r="A21" s="15" t="str">
        <f>'Пролож 7'!A45</f>
        <v>Сельское хозяйство и рыболовство</v>
      </c>
      <c r="B21" s="16" t="s">
        <v>9</v>
      </c>
      <c r="C21" s="16" t="s">
        <v>11</v>
      </c>
      <c r="D21" s="23">
        <f>'Пролож 7'!G45</f>
        <v>329.96</v>
      </c>
    </row>
    <row r="22" spans="1:6" s="4" customFormat="1" ht="15.75" x14ac:dyDescent="0.25">
      <c r="A22" s="13" t="str">
        <f>'Пролож 7'!A49</f>
        <v>Жилищно-коммунальное хозяйство</v>
      </c>
      <c r="B22" s="14" t="s">
        <v>11</v>
      </c>
      <c r="C22" s="21"/>
      <c r="D22" s="22">
        <f>'Пролож 7'!G49</f>
        <v>1.2</v>
      </c>
    </row>
    <row r="23" spans="1:6" s="4" customFormat="1" ht="15.75" x14ac:dyDescent="0.25">
      <c r="A23" s="18" t="s">
        <v>5</v>
      </c>
      <c r="B23" s="16" t="s">
        <v>11</v>
      </c>
      <c r="C23" s="16" t="s">
        <v>10</v>
      </c>
      <c r="D23" s="23">
        <f>'Пролож 7'!G50</f>
        <v>1.2</v>
      </c>
    </row>
    <row r="24" spans="1:6" s="4" customFormat="1" ht="15.75" x14ac:dyDescent="0.25">
      <c r="A24" s="13" t="str">
        <f>'Пролож 7'!A57</f>
        <v>Культура, кинематография</v>
      </c>
      <c r="B24" s="14" t="s">
        <v>12</v>
      </c>
      <c r="C24" s="21"/>
      <c r="D24" s="22">
        <f>'Пролож 7'!G57</f>
        <v>257.86</v>
      </c>
    </row>
    <row r="25" spans="1:6" s="4" customFormat="1" ht="31.5" x14ac:dyDescent="0.25">
      <c r="A25" s="15" t="str">
        <f>'Пролож 7'!A58</f>
        <v>Другие вопросы в области культуры, кинематографии</v>
      </c>
      <c r="B25" s="16" t="s">
        <v>12</v>
      </c>
      <c r="C25" s="16" t="s">
        <v>9</v>
      </c>
      <c r="D25" s="24">
        <f>'Пролож 7'!G58</f>
        <v>257.86</v>
      </c>
    </row>
    <row r="26" spans="1:6" s="4" customFormat="1" ht="15.75" x14ac:dyDescent="0.25">
      <c r="A26" s="13" t="str">
        <f>'Пролож 7'!A72</f>
        <v>Социальная политика</v>
      </c>
      <c r="B26" s="14">
        <v>10</v>
      </c>
      <c r="C26" s="21"/>
      <c r="D26" s="25">
        <f>'Пролож 7'!G72</f>
        <v>30.74</v>
      </c>
    </row>
    <row r="27" spans="1:6" s="4" customFormat="1" ht="15.75" x14ac:dyDescent="0.25">
      <c r="A27" s="15" t="str">
        <f>'Пролож 7'!A73</f>
        <v>Пенсионное обеспечение</v>
      </c>
      <c r="B27" s="16">
        <v>10</v>
      </c>
      <c r="C27" s="16" t="s">
        <v>7</v>
      </c>
      <c r="D27" s="24">
        <f>'Пролож 7'!G73</f>
        <v>30.74</v>
      </c>
    </row>
    <row r="28" spans="1:6" s="4" customFormat="1" ht="15.75" x14ac:dyDescent="0.25">
      <c r="A28" s="19" t="str">
        <f>'Пролож 7'!A79</f>
        <v>Физическая культура и спорт</v>
      </c>
      <c r="B28" s="14" t="s">
        <v>44</v>
      </c>
      <c r="C28" s="21"/>
      <c r="D28" s="22">
        <f>'Пролож 7'!G79</f>
        <v>2</v>
      </c>
    </row>
    <row r="29" spans="1:6" s="4" customFormat="1" ht="15.75" x14ac:dyDescent="0.25">
      <c r="A29" s="17" t="str">
        <f>'Пролож 7'!A80</f>
        <v>Массовый спорт</v>
      </c>
      <c r="B29" s="16" t="s">
        <v>44</v>
      </c>
      <c r="C29" s="16" t="s">
        <v>8</v>
      </c>
      <c r="D29" s="23">
        <f>'Пролож 7'!G80</f>
        <v>2</v>
      </c>
    </row>
    <row r="30" spans="1:6" s="4" customFormat="1" ht="15.75" x14ac:dyDescent="0.25">
      <c r="A30" s="13" t="s">
        <v>6</v>
      </c>
      <c r="B30" s="21"/>
      <c r="C30" s="21"/>
      <c r="D30" s="25">
        <f>D13+D18+D20+D22+D24+D26+D28</f>
        <v>1404.28</v>
      </c>
    </row>
    <row r="31" spans="1:6" ht="15.75" x14ac:dyDescent="0.25">
      <c r="A31" s="4"/>
      <c r="B31" s="4"/>
      <c r="C31" s="4"/>
      <c r="D31" s="40"/>
      <c r="E31" s="4"/>
      <c r="F31" s="4"/>
    </row>
  </sheetData>
  <mergeCells count="3">
    <mergeCell ref="B6:D6"/>
    <mergeCell ref="B7:D7"/>
    <mergeCell ref="A9:D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Пролож 7</vt:lpstr>
      <vt:lpstr>пролож 5</vt:lpstr>
      <vt:lpstr>'Пролож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2019-09-20T03:13:51Z</dcterms:modified>
</cp:coreProperties>
</file>