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7620" windowHeight="1965" activeTab="1"/>
  </bookViews>
  <sheets>
    <sheet name="Пролож 7" sheetId="4" r:id="rId1"/>
    <sheet name="пролож 5" sheetId="5" r:id="rId2"/>
  </sheets>
  <definedNames>
    <definedName name="_xlnm.Print_Titles" localSheetId="0">'Пролож 7'!$9:$9</definedName>
  </definedNames>
  <calcPr calcId="144525"/>
</workbook>
</file>

<file path=xl/calcChain.xml><?xml version="1.0" encoding="utf-8"?>
<calcChain xmlns="http://schemas.openxmlformats.org/spreadsheetml/2006/main">
  <c r="G57" i="4" l="1"/>
  <c r="A29" i="5"/>
  <c r="A28" i="5" l="1"/>
  <c r="A27" i="5"/>
  <c r="A26" i="5"/>
  <c r="A25" i="5"/>
  <c r="A24" i="5"/>
  <c r="A21" i="5"/>
  <c r="A20" i="5"/>
  <c r="A22" i="5"/>
  <c r="A19" i="5"/>
  <c r="A18" i="5"/>
  <c r="A17" i="5"/>
  <c r="A16" i="5"/>
  <c r="A15" i="5"/>
  <c r="A14" i="5"/>
  <c r="A13" i="5"/>
  <c r="G72" i="4" l="1"/>
  <c r="G71" i="4" s="1"/>
  <c r="G63" i="4"/>
  <c r="G31" i="4"/>
  <c r="G70" i="4" l="1"/>
  <c r="G47" i="4"/>
  <c r="G46" i="4" s="1"/>
  <c r="G45" i="4" s="1"/>
  <c r="H87" i="4"/>
  <c r="G53" i="4"/>
  <c r="G35" i="4"/>
  <c r="G34" i="4" s="1"/>
  <c r="G33" i="4" s="1"/>
  <c r="G19" i="4"/>
  <c r="G18" i="4" s="1"/>
  <c r="G14" i="4"/>
  <c r="G44" i="4" l="1"/>
  <c r="D20" i="5" s="1"/>
  <c r="D21" i="5"/>
  <c r="G85" i="4"/>
  <c r="G84" i="4" s="1"/>
  <c r="G83" i="4" s="1"/>
  <c r="G82" i="4" s="1"/>
  <c r="G78" i="4"/>
  <c r="G77" i="4" s="1"/>
  <c r="G76" i="4" s="1"/>
  <c r="G75" i="4" s="1"/>
  <c r="G68" i="4"/>
  <c r="G67" i="4" s="1"/>
  <c r="G66" i="4" s="1"/>
  <c r="G62" i="4" s="1"/>
  <c r="G61" i="4" s="1"/>
  <c r="G60" i="4" s="1"/>
  <c r="D25" i="5" s="1"/>
  <c r="G55" i="4"/>
  <c r="G41" i="4"/>
  <c r="G40" i="4" s="1"/>
  <c r="G39" i="4" s="1"/>
  <c r="G38" i="4" s="1"/>
  <c r="G30" i="4"/>
  <c r="G29" i="4" s="1"/>
  <c r="G28" i="4" s="1"/>
  <c r="D17" i="5" s="1"/>
  <c r="G26" i="4"/>
  <c r="G25" i="4" s="1"/>
  <c r="G24" i="4" s="1"/>
  <c r="G23" i="4" s="1"/>
  <c r="D16" i="5" s="1"/>
  <c r="G17" i="4"/>
  <c r="G16" i="4" s="1"/>
  <c r="D15" i="5" s="1"/>
  <c r="G13" i="4"/>
  <c r="G12" i="4" s="1"/>
  <c r="G11" i="4" s="1"/>
  <c r="D14" i="5" s="1"/>
  <c r="G52" i="4" l="1"/>
  <c r="G51" i="4" s="1"/>
  <c r="G50" i="4" s="1"/>
  <c r="G81" i="4"/>
  <c r="D28" i="5" s="1"/>
  <c r="D29" i="5"/>
  <c r="G37" i="4"/>
  <c r="D18" i="5" s="1"/>
  <c r="D19" i="5"/>
  <c r="G74" i="4"/>
  <c r="D26" i="5" s="1"/>
  <c r="D27" i="5"/>
  <c r="G59" i="4"/>
  <c r="D24" i="5" s="1"/>
  <c r="G10" i="4"/>
  <c r="D13" i="5" s="1"/>
  <c r="D23" i="5" l="1"/>
  <c r="G49" i="4"/>
  <c r="D22" i="5" s="1"/>
  <c r="D30" i="5" s="1"/>
  <c r="G87" i="4"/>
</calcChain>
</file>

<file path=xl/sharedStrings.xml><?xml version="1.0" encoding="utf-8"?>
<sst xmlns="http://schemas.openxmlformats.org/spreadsheetml/2006/main" count="358" uniqueCount="118">
  <si>
    <t>Общегосударственные вопросы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</si>
  <si>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</si>
  <si>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</si>
  <si>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</si>
  <si>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</si>
  <si>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Благоустройство</t>
  </si>
  <si>
    <t>Всего расходов</t>
  </si>
  <si>
    <t>01</t>
  </si>
  <si>
    <t>02</t>
  </si>
  <si>
    <t>04</t>
  </si>
  <si>
    <t>03</t>
  </si>
  <si>
    <t>05</t>
  </si>
  <si>
    <t>08</t>
  </si>
  <si>
    <t>Наименование</t>
  </si>
  <si>
    <t>Код</t>
  </si>
  <si>
    <t>Рз</t>
  </si>
  <si>
    <t>Пр</t>
  </si>
  <si>
    <t>ЦСР</t>
  </si>
  <si>
    <t>Уплата налогов, сборов и иных платежей</t>
  </si>
  <si>
    <t>Расходы на обеспечение деятельности (оказание услуг) подведомственных учреждений</t>
  </si>
  <si>
    <t>Расходы на обеспечение деятельности (оказание услуг) иных подведомственных учреждений</t>
  </si>
  <si>
    <t>01 2 00 00000</t>
  </si>
  <si>
    <t>01 2 00 10110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</si>
  <si>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</si>
  <si>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</si>
  <si>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02 0 00 00000</t>
  </si>
  <si>
    <t>02 5 00 00000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</si>
  <si>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</si>
  <si>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02 5 00 10820</t>
  </si>
  <si>
    <t>01 4 00 51180</t>
  </si>
  <si>
    <t>98 0 00 00000</t>
  </si>
  <si>
    <t>98 5 00 60510</t>
  </si>
  <si>
    <t>92 0 00 00000</t>
  </si>
  <si>
    <t>92 9 00 00000</t>
  </si>
  <si>
    <t>Иные расходы в области жилищно-коммунального хозяйства</t>
  </si>
  <si>
    <t>Социальная политика</t>
  </si>
  <si>
    <t>92 9 00 18090</t>
  </si>
  <si>
    <t>44 1 00 66510</t>
  </si>
  <si>
    <t>Мероприятия в сфере культуры по сохранению объектов культурного наследия</t>
  </si>
  <si>
    <t>90 4 00 16270</t>
  </si>
  <si>
    <t>90 4 00 00000</t>
  </si>
  <si>
    <t>Пенсионное обеспечение</t>
  </si>
  <si>
    <t>Доплаты к пенсиям</t>
  </si>
  <si>
    <t>13</t>
  </si>
  <si>
    <t>11</t>
  </si>
  <si>
    <t>Резервные фонды</t>
  </si>
  <si>
    <t>Национальная экономика</t>
  </si>
  <si>
    <t>Сельское хозяйство и рыболовство</t>
  </si>
  <si>
    <t>99 0 00 00000</t>
  </si>
  <si>
    <t>99 1 00 14100</t>
  </si>
  <si>
    <t>Резервные фонды местных администраций</t>
  </si>
  <si>
    <t>01 2 00 10120</t>
  </si>
  <si>
    <t>Сбор и удаление твердых отходов</t>
  </si>
  <si>
    <t>Расходы на обеспечение деятельности органов местного самоуправления</t>
  </si>
  <si>
    <t>Организация и содержание мест захоронения</t>
  </si>
  <si>
    <t>Культура, кинематография</t>
  </si>
  <si>
    <t>Функционирование высшего должностного лица субъекта Российской Федерации и муниципального образования</t>
  </si>
  <si>
    <t>303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</si>
  <si>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</si>
  <si>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</si>
  <si>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</si>
  <si>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01 0 00 00000</t>
  </si>
  <si>
    <t>Центральный аппарат органов местного самоуправления</t>
  </si>
  <si>
    <t>092</t>
  </si>
  <si>
    <t>Иные расходы органов государственной власти субъектов Российской Федерации и органов местного самоуправления</t>
  </si>
  <si>
    <t>99 1 00 00000</t>
  </si>
  <si>
    <t>Резервные средства</t>
  </si>
  <si>
    <t>Руководство и управление в сфере установленных функций</t>
  </si>
  <si>
    <t>01 4 00 00000</t>
  </si>
  <si>
    <t>Функционирование административных комиссий</t>
  </si>
  <si>
    <t>01 4 00 70060</t>
  </si>
  <si>
    <t>Осуществление первичного воинского учета на территориях, где отсутствуют военные комиссариаты</t>
  </si>
  <si>
    <t>Иные вопросы в области жилищно-коммунального хозяйства</t>
  </si>
  <si>
    <t>92 9 00 18070</t>
  </si>
  <si>
    <t>Другие вопросы в области культуры, кинематографии</t>
  </si>
  <si>
    <t>Государственная программа Алтайского края «Развитие культуры Алтайского края» на 2015-2020 годы</t>
  </si>
  <si>
    <t>44 0 00 00000</t>
  </si>
  <si>
    <t>Подпрограмма «Наследие» государственной программы Алтайского края «Развитие культуры Алтайского края» на 2015-2020 годы</t>
  </si>
  <si>
    <t>44 1 00 00000</t>
  </si>
  <si>
    <t>72 0 00 00000</t>
  </si>
  <si>
    <t>72 1 00 00000</t>
  </si>
  <si>
    <t>Иные вопросы в отраслях социальной сферы</t>
  </si>
  <si>
    <t>90 0 00 00000</t>
  </si>
  <si>
    <t>Иные вопросы в сфере социальной политики</t>
  </si>
  <si>
    <t>Иные межбюджетные трансферты</t>
  </si>
  <si>
    <t>Физическая культура и спорт</t>
  </si>
  <si>
    <t>90 3 00 00000</t>
  </si>
  <si>
    <t>90 3 00 16670</t>
  </si>
  <si>
    <t>52 0 00 R5671</t>
  </si>
  <si>
    <t>Межбюджетные трансферты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</si>
  <si>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</si>
  <si>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Межбюджетные трансферты общего характера из бюджетов поселений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</si>
  <si>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</t>
  </si>
  <si>
    <t>Софинансирование на реализацию проектов развития общественной инфраструктуры, основанных на иннициативах граждан</t>
  </si>
  <si>
    <t>Государственная программа Алтайского края "Создание условий для устойчивого исполнения бюджетов муниципальных образований и повышения эффективности бюджетных расходов в Алтайском крае"</t>
  </si>
  <si>
    <t>Подпрограмма "Поддержание устойчивого исполнения бюджетов муниципальных образований Алтайского края" государственной программы Алтайского края "Создание условий для устойчивого исполнения бюджетов муниципальных образований и повышения эффективности бюджетных расходов в Алтайском крае"</t>
  </si>
  <si>
    <t xml:space="preserve"> 72 1 00 S0260</t>
  </si>
  <si>
    <t>Пособия, компенсации и иные социальные выплаты гражданам, кроме публичных нормативных обязательств</t>
  </si>
  <si>
    <t>Массовый спорт</t>
  </si>
  <si>
    <t>Иные вопросы в сфере здравоохранения, спорта, физической культуры, туризма</t>
  </si>
  <si>
    <t>Мероприятие в области здравоохранения, спорта, физической культуры, туризма</t>
  </si>
  <si>
    <t xml:space="preserve">Приложение №7 </t>
  </si>
  <si>
    <t>Распределение бюджетных ассигнований  в ведомственной структуре</t>
  </si>
  <si>
    <t>расходов бюджета поселения на 2019 год</t>
  </si>
  <si>
    <t>(тыс.руб.)</t>
  </si>
  <si>
    <t>Закупка товаров, работ и услуг для обеспечения государственных (муниципальных) нужд</t>
  </si>
  <si>
    <t>00</t>
  </si>
  <si>
    <t>Государственная программа Алтайского края "Устойчивое развитие сельских территорий Алтайского края" на 2012-2020 годы</t>
  </si>
  <si>
    <t>Расходы на реализацию мероприятий государственной программы Алтайского края "Устойчивое развитие сельских территорий Алтайского края" на 2012-2020 годы (гранты на поддержку местных инициатив граждан, проживающих в сельской местности)</t>
  </si>
  <si>
    <t xml:space="preserve">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</si>
  <si>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</t>
  </si>
  <si>
    <t>Приложение №5</t>
  </si>
  <si>
    <t>Распределение бюджетных ассигнований по разделам и подразделам классификации расходов  бюджета поселения на 2019 год</t>
  </si>
  <si>
    <t>РЗ</t>
  </si>
  <si>
    <t>ПР</t>
  </si>
  <si>
    <t>Сумма</t>
  </si>
  <si>
    <t>92 9 00 18110</t>
  </si>
  <si>
    <t>Обращение с твёрдыми коммунальными отходами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</si>
</sst>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00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43" fontId="14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 applyFill="1"/>
    <xf numFmtId="0" fontId="7" fillId="0" borderId="0" xfId="0" applyFont="1" applyFill="1"/>
    <xf numFmtId="0" fontId="8" fillId="0" borderId="0" xfId="0" applyFont="1" applyFill="1" applyAlignme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64" fontId="13" fillId="0" borderId="1" xfId="2" applyNumberFormat="1" applyFont="1" applyFill="1" applyBorder="1" applyAlignment="1" applyProtection="1">
      <alignment vertical="center" wrapText="1"/>
      <protection hidden="1"/>
    </xf>
    <xf numFmtId="0" fontId="11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3" fontId="11" fillId="0" borderId="1" xfId="3" applyFont="1" applyFill="1" applyBorder="1" applyAlignment="1">
      <alignment horizontal="center" vertical="center" wrapText="1"/>
    </xf>
    <xf numFmtId="43" fontId="9" fillId="0" borderId="1" xfId="3" applyFont="1" applyFill="1" applyBorder="1" applyAlignment="1">
      <alignment horizontal="center" vertical="center" wrapText="1"/>
    </xf>
    <xf numFmtId="43" fontId="7" fillId="0" borderId="1" xfId="3" applyFont="1" applyFill="1" applyBorder="1" applyAlignment="1">
      <alignment horizontal="center" vertical="center" wrapText="1"/>
    </xf>
    <xf numFmtId="43" fontId="10" fillId="0" borderId="1" xfId="3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6" fillId="0" borderId="0" xfId="0" applyFont="1" applyFill="1" applyAlignment="1">
      <alignment wrapText="1"/>
    </xf>
    <xf numFmtId="43" fontId="7" fillId="0" borderId="0" xfId="3" applyFont="1" applyFill="1"/>
    <xf numFmtId="0" fontId="3" fillId="0" borderId="1" xfId="1" applyFont="1" applyFill="1" applyBorder="1" applyAlignment="1">
      <alignment horizontal="justify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2" fontId="2" fillId="0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/>
    </xf>
    <xf numFmtId="0" fontId="15" fillId="0" borderId="2" xfId="0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/>
    <xf numFmtId="0" fontId="6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vertical="top" wrapText="1"/>
    </xf>
  </cellXfs>
  <cellStyles count="4">
    <cellStyle name="Обычный" xfId="0" builtinId="0"/>
    <cellStyle name="Обычный 4" xfId="1"/>
    <cellStyle name="Обычный_tmp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workbookViewId="0">
      <selection activeCell="M11" sqref="M11"/>
    </sheetView>
  </sheetViews>
  <sheetFormatPr defaultRowHeight="15" x14ac:dyDescent="0.25"/>
  <cols>
    <col min="1" max="1" width="45" style="1" customWidth="1"/>
    <col min="2" max="4" width="4.140625" style="1" customWidth="1"/>
    <col min="5" max="5" width="15.140625" style="41" customWidth="1"/>
    <col min="6" max="6" width="4.42578125" style="41" bestFit="1" customWidth="1"/>
    <col min="7" max="7" width="11.42578125" style="41" customWidth="1"/>
    <col min="8" max="8" width="0" style="1" hidden="1" customWidth="1"/>
    <col min="9" max="9" width="2.42578125" style="1" customWidth="1"/>
    <col min="10" max="16384" width="9.140625" style="1"/>
  </cols>
  <sheetData>
    <row r="1" spans="1:8" x14ac:dyDescent="0.25">
      <c r="E1" s="41" t="s">
        <v>101</v>
      </c>
    </row>
    <row r="2" spans="1:8" x14ac:dyDescent="0.25">
      <c r="E2" s="59"/>
      <c r="F2" s="59"/>
      <c r="G2" s="59"/>
    </row>
    <row r="3" spans="1:8" ht="15" customHeight="1" x14ac:dyDescent="0.25">
      <c r="E3" s="59"/>
      <c r="F3" s="59"/>
      <c r="G3" s="59"/>
    </row>
    <row r="6" spans="1:8" x14ac:dyDescent="0.25">
      <c r="A6" s="60" t="s">
        <v>102</v>
      </c>
      <c r="B6" s="60"/>
      <c r="C6" s="60"/>
      <c r="D6" s="60"/>
      <c r="E6" s="60"/>
      <c r="F6" s="60"/>
      <c r="G6" s="60"/>
    </row>
    <row r="7" spans="1:8" x14ac:dyDescent="0.25">
      <c r="A7" s="60" t="s">
        <v>103</v>
      </c>
      <c r="B7" s="60"/>
      <c r="C7" s="60"/>
      <c r="D7" s="60"/>
      <c r="E7" s="60"/>
      <c r="F7" s="60"/>
      <c r="G7" s="60"/>
    </row>
    <row r="8" spans="1:8" x14ac:dyDescent="0.25">
      <c r="G8" s="41" t="s">
        <v>104</v>
      </c>
    </row>
    <row r="9" spans="1:8" ht="28.5" x14ac:dyDescent="0.25">
      <c r="A9" s="42" t="s">
        <v>13</v>
      </c>
      <c r="B9" s="43" t="s">
        <v>14</v>
      </c>
      <c r="C9" s="43" t="s">
        <v>15</v>
      </c>
      <c r="D9" s="43" t="s">
        <v>16</v>
      </c>
      <c r="E9" s="43" t="s">
        <v>17</v>
      </c>
      <c r="F9" s="32"/>
      <c r="G9" s="44"/>
    </row>
    <row r="10" spans="1:8" x14ac:dyDescent="0.25">
      <c r="A10" s="34" t="s">
        <v>0</v>
      </c>
      <c r="B10" s="45">
        <v>303</v>
      </c>
      <c r="C10" s="45" t="s">
        <v>7</v>
      </c>
      <c r="D10" s="46"/>
      <c r="E10" s="34"/>
      <c r="F10" s="34"/>
      <c r="G10" s="47">
        <f>G11++G16+G23+G28</f>
        <v>793.30000000000007</v>
      </c>
      <c r="H10" s="1">
        <v>721.12</v>
      </c>
    </row>
    <row r="11" spans="1:8" ht="45" x14ac:dyDescent="0.25">
      <c r="A11" s="32" t="s">
        <v>56</v>
      </c>
      <c r="B11" s="28" t="s">
        <v>57</v>
      </c>
      <c r="C11" s="28" t="s">
        <v>7</v>
      </c>
      <c r="D11" s="48" t="s">
        <v>8</v>
      </c>
      <c r="E11" s="32"/>
      <c r="F11" s="32"/>
      <c r="G11" s="49">
        <f>G12</f>
        <v>344.69</v>
      </c>
    </row>
    <row r="12" spans="1:8" ht="45" x14ac:dyDescent="0.25">
      <c r="A12" s="32" t="s">
        <v>56</v>
      </c>
      <c r="B12" s="28">
        <v>303</v>
      </c>
      <c r="C12" s="28" t="s">
        <v>7</v>
      </c>
      <c r="D12" s="28" t="s">
        <v>8</v>
      </c>
      <c r="E12" s="29" t="s">
        <v>21</v>
      </c>
      <c r="F12" s="32"/>
      <c r="G12" s="49">
        <f t="shared" ref="G12:G13" si="0">G13</f>
        <v>344.69</v>
      </c>
    </row>
    <row r="13" spans="1:8" ht="30" x14ac:dyDescent="0.25">
      <c r="A13" s="32" t="s">
        <v>53</v>
      </c>
      <c r="B13" s="28">
        <v>303</v>
      </c>
      <c r="C13" s="28" t="s">
        <v>7</v>
      </c>
      <c r="D13" s="28" t="s">
        <v>8</v>
      </c>
      <c r="E13" s="29" t="s">
        <v>21</v>
      </c>
      <c r="F13" s="32"/>
      <c r="G13" s="49">
        <f t="shared" si="0"/>
        <v>344.69</v>
      </c>
    </row>
    <row r="14" spans="1:8" x14ac:dyDescent="0.25">
      <c r="A14" s="32" t="s">
        <v>58</v>
      </c>
      <c r="B14" s="28">
        <v>303</v>
      </c>
      <c r="C14" s="28" t="s">
        <v>7</v>
      </c>
      <c r="D14" s="28" t="s">
        <v>8</v>
      </c>
      <c r="E14" s="29" t="s">
        <v>51</v>
      </c>
      <c r="F14" s="32"/>
      <c r="G14" s="49">
        <f>G15</f>
        <v>344.69</v>
      </c>
    </row>
    <row r="15" spans="1:8" ht="90" x14ac:dyDescent="0.25">
      <c r="A15" s="50" t="s">
        <v>23</v>
      </c>
      <c r="B15" s="28">
        <v>303</v>
      </c>
      <c r="C15" s="28" t="s">
        <v>7</v>
      </c>
      <c r="D15" s="28" t="s">
        <v>8</v>
      </c>
      <c r="E15" s="29" t="s">
        <v>51</v>
      </c>
      <c r="F15" s="29">
        <v>100</v>
      </c>
      <c r="G15" s="49">
        <v>344.69</v>
      </c>
    </row>
    <row r="16" spans="1:8" ht="85.5" x14ac:dyDescent="0.25">
      <c r="A16" s="34" t="s">
        <v>59</v>
      </c>
      <c r="B16" s="45">
        <v>303</v>
      </c>
      <c r="C16" s="45" t="s">
        <v>7</v>
      </c>
      <c r="D16" s="45" t="s">
        <v>9</v>
      </c>
      <c r="E16" s="34"/>
      <c r="F16" s="34"/>
      <c r="G16" s="38">
        <f>G17</f>
        <v>396.91</v>
      </c>
    </row>
    <row r="17" spans="1:7" ht="45" x14ac:dyDescent="0.25">
      <c r="A17" s="32" t="s">
        <v>90</v>
      </c>
      <c r="B17" s="28">
        <v>303</v>
      </c>
      <c r="C17" s="28" t="s">
        <v>7</v>
      </c>
      <c r="D17" s="28" t="s">
        <v>9</v>
      </c>
      <c r="E17" s="29" t="s">
        <v>61</v>
      </c>
      <c r="F17" s="32"/>
      <c r="G17" s="30">
        <f t="shared" ref="G17" si="1">G18</f>
        <v>396.91</v>
      </c>
    </row>
    <row r="18" spans="1:7" ht="30" x14ac:dyDescent="0.25">
      <c r="A18" s="32" t="s">
        <v>53</v>
      </c>
      <c r="B18" s="28">
        <v>303</v>
      </c>
      <c r="C18" s="28" t="s">
        <v>7</v>
      </c>
      <c r="D18" s="28" t="s">
        <v>9</v>
      </c>
      <c r="E18" s="29" t="s">
        <v>21</v>
      </c>
      <c r="F18" s="29"/>
      <c r="G18" s="30">
        <f>G19</f>
        <v>396.91</v>
      </c>
    </row>
    <row r="19" spans="1:7" ht="30" x14ac:dyDescent="0.25">
      <c r="A19" s="32" t="s">
        <v>62</v>
      </c>
      <c r="B19" s="28">
        <v>303</v>
      </c>
      <c r="C19" s="28" t="s">
        <v>7</v>
      </c>
      <c r="D19" s="28" t="s">
        <v>9</v>
      </c>
      <c r="E19" s="29" t="s">
        <v>22</v>
      </c>
      <c r="F19" s="32"/>
      <c r="G19" s="30">
        <f>G20+G21+G22</f>
        <v>396.91</v>
      </c>
    </row>
    <row r="20" spans="1:7" ht="90" x14ac:dyDescent="0.25">
      <c r="A20" s="32" t="s">
        <v>23</v>
      </c>
      <c r="B20" s="28">
        <v>303</v>
      </c>
      <c r="C20" s="28" t="s">
        <v>7</v>
      </c>
      <c r="D20" s="28" t="s">
        <v>9</v>
      </c>
      <c r="E20" s="29" t="s">
        <v>22</v>
      </c>
      <c r="F20" s="29">
        <v>100</v>
      </c>
      <c r="G20" s="30">
        <v>170.82</v>
      </c>
    </row>
    <row r="21" spans="1:7" ht="30" x14ac:dyDescent="0.25">
      <c r="A21" s="32" t="s">
        <v>24</v>
      </c>
      <c r="B21" s="28">
        <v>303</v>
      </c>
      <c r="C21" s="28" t="s">
        <v>7</v>
      </c>
      <c r="D21" s="28" t="s">
        <v>9</v>
      </c>
      <c r="E21" s="29" t="s">
        <v>22</v>
      </c>
      <c r="F21" s="29">
        <v>200</v>
      </c>
      <c r="G21" s="30">
        <v>208.42</v>
      </c>
    </row>
    <row r="22" spans="1:7" x14ac:dyDescent="0.25">
      <c r="A22" s="32" t="s">
        <v>18</v>
      </c>
      <c r="B22" s="28">
        <v>303</v>
      </c>
      <c r="C22" s="28" t="s">
        <v>7</v>
      </c>
      <c r="D22" s="28" t="s">
        <v>9</v>
      </c>
      <c r="E22" s="29" t="s">
        <v>22</v>
      </c>
      <c r="F22" s="29">
        <v>850</v>
      </c>
      <c r="G22" s="30">
        <v>17.670000000000002</v>
      </c>
    </row>
    <row r="23" spans="1:7" ht="28.5" hidden="1" x14ac:dyDescent="0.25">
      <c r="A23" s="34" t="s">
        <v>45</v>
      </c>
      <c r="B23" s="45" t="s">
        <v>57</v>
      </c>
      <c r="C23" s="45" t="s">
        <v>7</v>
      </c>
      <c r="D23" s="45">
        <v>11</v>
      </c>
      <c r="E23" s="32"/>
      <c r="F23" s="32"/>
      <c r="G23" s="38">
        <f t="shared" ref="G23" si="2">G24</f>
        <v>0</v>
      </c>
    </row>
    <row r="24" spans="1:7" ht="45" hidden="1" x14ac:dyDescent="0.25">
      <c r="A24" s="32" t="s">
        <v>64</v>
      </c>
      <c r="B24" s="28" t="s">
        <v>57</v>
      </c>
      <c r="C24" s="28" t="s">
        <v>7</v>
      </c>
      <c r="D24" s="28">
        <v>11</v>
      </c>
      <c r="E24" s="29" t="s">
        <v>48</v>
      </c>
      <c r="F24" s="29"/>
      <c r="G24" s="30">
        <f>G25</f>
        <v>0</v>
      </c>
    </row>
    <row r="25" spans="1:7" hidden="1" x14ac:dyDescent="0.25">
      <c r="A25" s="32" t="s">
        <v>45</v>
      </c>
      <c r="B25" s="28" t="s">
        <v>57</v>
      </c>
      <c r="C25" s="28" t="s">
        <v>7</v>
      </c>
      <c r="D25" s="28">
        <v>11</v>
      </c>
      <c r="E25" s="29" t="s">
        <v>65</v>
      </c>
      <c r="F25" s="32"/>
      <c r="G25" s="30">
        <f>G26</f>
        <v>0</v>
      </c>
    </row>
    <row r="26" spans="1:7" hidden="1" x14ac:dyDescent="0.25">
      <c r="A26" s="51" t="s">
        <v>50</v>
      </c>
      <c r="B26" s="28" t="s">
        <v>57</v>
      </c>
      <c r="C26" s="28" t="s">
        <v>7</v>
      </c>
      <c r="D26" s="28">
        <v>11</v>
      </c>
      <c r="E26" s="29" t="s">
        <v>49</v>
      </c>
      <c r="F26" s="32"/>
      <c r="G26" s="30">
        <f>G27</f>
        <v>0</v>
      </c>
    </row>
    <row r="27" spans="1:7" hidden="1" x14ac:dyDescent="0.25">
      <c r="A27" s="32" t="s">
        <v>66</v>
      </c>
      <c r="B27" s="28" t="s">
        <v>57</v>
      </c>
      <c r="C27" s="28" t="s">
        <v>7</v>
      </c>
      <c r="D27" s="28">
        <v>11</v>
      </c>
      <c r="E27" s="29" t="s">
        <v>49</v>
      </c>
      <c r="F27" s="29">
        <v>870</v>
      </c>
      <c r="G27" s="30">
        <v>0</v>
      </c>
    </row>
    <row r="28" spans="1:7" x14ac:dyDescent="0.25">
      <c r="A28" s="34" t="s">
        <v>1</v>
      </c>
      <c r="B28" s="45">
        <v>303</v>
      </c>
      <c r="C28" s="45" t="s">
        <v>7</v>
      </c>
      <c r="D28" s="45" t="s">
        <v>43</v>
      </c>
      <c r="E28" s="43"/>
      <c r="F28" s="43"/>
      <c r="G28" s="38">
        <f>G29+G33</f>
        <v>51.7</v>
      </c>
    </row>
    <row r="29" spans="1:7" ht="60" x14ac:dyDescent="0.25">
      <c r="A29" s="32" t="s">
        <v>60</v>
      </c>
      <c r="B29" s="28">
        <v>303</v>
      </c>
      <c r="C29" s="28" t="s">
        <v>7</v>
      </c>
      <c r="D29" s="28" t="s">
        <v>43</v>
      </c>
      <c r="E29" s="29" t="s">
        <v>61</v>
      </c>
      <c r="F29" s="32"/>
      <c r="G29" s="30">
        <f t="shared" ref="G29:G30" si="3">G30</f>
        <v>5</v>
      </c>
    </row>
    <row r="30" spans="1:7" ht="30" x14ac:dyDescent="0.25">
      <c r="A30" s="32" t="s">
        <v>67</v>
      </c>
      <c r="B30" s="28">
        <v>303</v>
      </c>
      <c r="C30" s="28" t="s">
        <v>7</v>
      </c>
      <c r="D30" s="28" t="s">
        <v>43</v>
      </c>
      <c r="E30" s="29" t="s">
        <v>68</v>
      </c>
      <c r="F30" s="32"/>
      <c r="G30" s="30">
        <f t="shared" si="3"/>
        <v>5</v>
      </c>
    </row>
    <row r="31" spans="1:7" ht="30" x14ac:dyDescent="0.25">
      <c r="A31" s="32" t="s">
        <v>69</v>
      </c>
      <c r="B31" s="28">
        <v>303</v>
      </c>
      <c r="C31" s="28" t="s">
        <v>7</v>
      </c>
      <c r="D31" s="28" t="s">
        <v>43</v>
      </c>
      <c r="E31" s="29" t="s">
        <v>70</v>
      </c>
      <c r="F31" s="29"/>
      <c r="G31" s="30">
        <f>G32</f>
        <v>5</v>
      </c>
    </row>
    <row r="32" spans="1:7" ht="30" x14ac:dyDescent="0.25">
      <c r="A32" s="32" t="s">
        <v>24</v>
      </c>
      <c r="B32" s="28">
        <v>303</v>
      </c>
      <c r="C32" s="28" t="s">
        <v>7</v>
      </c>
      <c r="D32" s="28" t="s">
        <v>43</v>
      </c>
      <c r="E32" s="29" t="s">
        <v>70</v>
      </c>
      <c r="F32" s="29">
        <v>200</v>
      </c>
      <c r="G32" s="30">
        <v>5</v>
      </c>
    </row>
    <row r="33" spans="1:8" ht="30" x14ac:dyDescent="0.25">
      <c r="A33" s="32" t="s">
        <v>91</v>
      </c>
      <c r="B33" s="28" t="s">
        <v>57</v>
      </c>
      <c r="C33" s="28" t="s">
        <v>7</v>
      </c>
      <c r="D33" s="28" t="s">
        <v>43</v>
      </c>
      <c r="E33" s="29" t="s">
        <v>30</v>
      </c>
      <c r="F33" s="29"/>
      <c r="G33" s="30">
        <f>G34</f>
        <v>46.7</v>
      </c>
    </row>
    <row r="34" spans="1:8" ht="105" x14ac:dyDescent="0.25">
      <c r="A34" s="32" t="s">
        <v>92</v>
      </c>
      <c r="B34" s="28" t="s">
        <v>57</v>
      </c>
      <c r="C34" s="28" t="s">
        <v>7</v>
      </c>
      <c r="D34" s="28" t="s">
        <v>43</v>
      </c>
      <c r="E34" s="29" t="s">
        <v>31</v>
      </c>
      <c r="F34" s="29"/>
      <c r="G34" s="30">
        <f>G35</f>
        <v>46.7</v>
      </c>
    </row>
    <row r="35" spans="1:8" x14ac:dyDescent="0.25">
      <c r="A35" s="32" t="s">
        <v>89</v>
      </c>
      <c r="B35" s="28" t="s">
        <v>57</v>
      </c>
      <c r="C35" s="28" t="s">
        <v>7</v>
      </c>
      <c r="D35" s="28" t="s">
        <v>43</v>
      </c>
      <c r="E35" s="29" t="s">
        <v>31</v>
      </c>
      <c r="F35" s="29">
        <v>500</v>
      </c>
      <c r="G35" s="30">
        <f>G36</f>
        <v>46.7</v>
      </c>
    </row>
    <row r="36" spans="1:8" x14ac:dyDescent="0.25">
      <c r="A36" s="32" t="s">
        <v>84</v>
      </c>
      <c r="B36" s="28" t="s">
        <v>57</v>
      </c>
      <c r="C36" s="28" t="s">
        <v>7</v>
      </c>
      <c r="D36" s="28" t="s">
        <v>43</v>
      </c>
      <c r="E36" s="29" t="s">
        <v>31</v>
      </c>
      <c r="F36" s="29">
        <v>540</v>
      </c>
      <c r="G36" s="30">
        <v>46.7</v>
      </c>
    </row>
    <row r="37" spans="1:8" ht="28.5" x14ac:dyDescent="0.25">
      <c r="A37" s="34" t="s">
        <v>2</v>
      </c>
      <c r="B37" s="45" t="s">
        <v>57</v>
      </c>
      <c r="C37" s="45" t="s">
        <v>8</v>
      </c>
      <c r="D37" s="46"/>
      <c r="E37" s="34"/>
      <c r="F37" s="34"/>
      <c r="G37" s="38">
        <f>G38</f>
        <v>61.4</v>
      </c>
      <c r="H37" s="1">
        <v>61.4</v>
      </c>
    </row>
    <row r="38" spans="1:8" x14ac:dyDescent="0.25">
      <c r="A38" s="32" t="s">
        <v>3</v>
      </c>
      <c r="B38" s="28" t="s">
        <v>57</v>
      </c>
      <c r="C38" s="28" t="s">
        <v>8</v>
      </c>
      <c r="D38" s="28" t="s">
        <v>10</v>
      </c>
      <c r="E38" s="32"/>
      <c r="F38" s="32"/>
      <c r="G38" s="30">
        <f>G39</f>
        <v>61.4</v>
      </c>
    </row>
    <row r="39" spans="1:8" ht="60" x14ac:dyDescent="0.25">
      <c r="A39" s="32" t="s">
        <v>60</v>
      </c>
      <c r="B39" s="28" t="s">
        <v>57</v>
      </c>
      <c r="C39" s="28" t="s">
        <v>8</v>
      </c>
      <c r="D39" s="28" t="s">
        <v>10</v>
      </c>
      <c r="E39" s="29" t="s">
        <v>61</v>
      </c>
      <c r="F39" s="32"/>
      <c r="G39" s="30">
        <f>G40</f>
        <v>61.4</v>
      </c>
    </row>
    <row r="40" spans="1:8" ht="30" x14ac:dyDescent="0.25">
      <c r="A40" s="32" t="s">
        <v>67</v>
      </c>
      <c r="B40" s="28" t="s">
        <v>57</v>
      </c>
      <c r="C40" s="28" t="s">
        <v>8</v>
      </c>
      <c r="D40" s="28" t="s">
        <v>10</v>
      </c>
      <c r="E40" s="29" t="s">
        <v>68</v>
      </c>
      <c r="F40" s="32"/>
      <c r="G40" s="30">
        <f>G41</f>
        <v>61.4</v>
      </c>
    </row>
    <row r="41" spans="1:8" ht="45" x14ac:dyDescent="0.25">
      <c r="A41" s="32" t="s">
        <v>71</v>
      </c>
      <c r="B41" s="28" t="s">
        <v>57</v>
      </c>
      <c r="C41" s="28" t="s">
        <v>8</v>
      </c>
      <c r="D41" s="28" t="s">
        <v>10</v>
      </c>
      <c r="E41" s="29" t="s">
        <v>29</v>
      </c>
      <c r="F41" s="29"/>
      <c r="G41" s="30">
        <f>G42+G43</f>
        <v>61.4</v>
      </c>
    </row>
    <row r="42" spans="1:8" ht="90" x14ac:dyDescent="0.25">
      <c r="A42" s="32" t="s">
        <v>23</v>
      </c>
      <c r="B42" s="28" t="s">
        <v>63</v>
      </c>
      <c r="C42" s="28" t="s">
        <v>8</v>
      </c>
      <c r="D42" s="28" t="s">
        <v>10</v>
      </c>
      <c r="E42" s="29" t="s">
        <v>29</v>
      </c>
      <c r="F42" s="29">
        <v>100</v>
      </c>
      <c r="G42" s="30">
        <v>61.4</v>
      </c>
    </row>
    <row r="43" spans="1:8" ht="30" hidden="1" x14ac:dyDescent="0.25">
      <c r="A43" s="32" t="s">
        <v>24</v>
      </c>
      <c r="B43" s="28" t="s">
        <v>57</v>
      </c>
      <c r="C43" s="28" t="s">
        <v>8</v>
      </c>
      <c r="D43" s="28" t="s">
        <v>10</v>
      </c>
      <c r="E43" s="29" t="s">
        <v>29</v>
      </c>
      <c r="F43" s="29">
        <v>200</v>
      </c>
      <c r="G43" s="30">
        <v>0</v>
      </c>
    </row>
    <row r="44" spans="1:8" ht="28.5" x14ac:dyDescent="0.25">
      <c r="A44" s="52" t="s">
        <v>46</v>
      </c>
      <c r="B44" s="45" t="s">
        <v>57</v>
      </c>
      <c r="C44" s="45" t="s">
        <v>9</v>
      </c>
      <c r="D44" s="46"/>
      <c r="E44" s="53"/>
      <c r="F44" s="34"/>
      <c r="G44" s="38">
        <f t="shared" ref="G44:G47" si="4">G45</f>
        <v>329.96</v>
      </c>
      <c r="H44" s="1">
        <v>329.96</v>
      </c>
    </row>
    <row r="45" spans="1:8" x14ac:dyDescent="0.25">
      <c r="A45" s="33" t="s">
        <v>47</v>
      </c>
      <c r="B45" s="28" t="s">
        <v>57</v>
      </c>
      <c r="C45" s="28" t="s">
        <v>9</v>
      </c>
      <c r="D45" s="48" t="s">
        <v>11</v>
      </c>
      <c r="E45" s="54"/>
      <c r="F45" s="32"/>
      <c r="G45" s="30">
        <f t="shared" si="4"/>
        <v>329.96</v>
      </c>
    </row>
    <row r="46" spans="1:8" ht="50.25" customHeight="1" x14ac:dyDescent="0.25">
      <c r="A46" s="33" t="s">
        <v>107</v>
      </c>
      <c r="B46" s="28" t="s">
        <v>57</v>
      </c>
      <c r="C46" s="28" t="s">
        <v>9</v>
      </c>
      <c r="D46" s="48" t="s">
        <v>11</v>
      </c>
      <c r="E46" s="54"/>
      <c r="F46" s="32"/>
      <c r="G46" s="30">
        <f t="shared" si="4"/>
        <v>329.96</v>
      </c>
    </row>
    <row r="47" spans="1:8" ht="90" x14ac:dyDescent="0.25">
      <c r="A47" s="33" t="s">
        <v>108</v>
      </c>
      <c r="B47" s="28" t="s">
        <v>57</v>
      </c>
      <c r="C47" s="28" t="s">
        <v>9</v>
      </c>
      <c r="D47" s="48" t="s">
        <v>11</v>
      </c>
      <c r="E47" s="54" t="s">
        <v>88</v>
      </c>
      <c r="F47" s="32"/>
      <c r="G47" s="30">
        <f t="shared" si="4"/>
        <v>329.96</v>
      </c>
    </row>
    <row r="48" spans="1:8" ht="45" x14ac:dyDescent="0.25">
      <c r="A48" s="33" t="s">
        <v>105</v>
      </c>
      <c r="B48" s="28" t="s">
        <v>57</v>
      </c>
      <c r="C48" s="28" t="s">
        <v>9</v>
      </c>
      <c r="D48" s="48" t="s">
        <v>106</v>
      </c>
      <c r="E48" s="54" t="s">
        <v>88</v>
      </c>
      <c r="F48" s="32">
        <v>200</v>
      </c>
      <c r="G48" s="30">
        <v>329.96</v>
      </c>
    </row>
    <row r="49" spans="1:8" x14ac:dyDescent="0.25">
      <c r="A49" s="34" t="s">
        <v>4</v>
      </c>
      <c r="B49" s="28">
        <v>303</v>
      </c>
      <c r="C49" s="28" t="s">
        <v>11</v>
      </c>
      <c r="D49" s="28"/>
      <c r="E49" s="29"/>
      <c r="F49" s="29"/>
      <c r="G49" s="30">
        <f>G50</f>
        <v>64.03</v>
      </c>
      <c r="H49" s="1">
        <v>1.2</v>
      </c>
    </row>
    <row r="50" spans="1:8" x14ac:dyDescent="0.25">
      <c r="A50" s="32" t="s">
        <v>5</v>
      </c>
      <c r="B50" s="28" t="s">
        <v>57</v>
      </c>
      <c r="C50" s="28" t="s">
        <v>11</v>
      </c>
      <c r="D50" s="28" t="s">
        <v>10</v>
      </c>
      <c r="E50" s="29"/>
      <c r="F50" s="29"/>
      <c r="G50" s="30">
        <f>G51</f>
        <v>64.03</v>
      </c>
    </row>
    <row r="51" spans="1:8" ht="30" x14ac:dyDescent="0.25">
      <c r="A51" s="27" t="s">
        <v>72</v>
      </c>
      <c r="B51" s="28">
        <v>303</v>
      </c>
      <c r="C51" s="28" t="s">
        <v>11</v>
      </c>
      <c r="D51" s="28" t="s">
        <v>10</v>
      </c>
      <c r="E51" s="29" t="s">
        <v>32</v>
      </c>
      <c r="F51" s="29"/>
      <c r="G51" s="30">
        <f>G52</f>
        <v>64.03</v>
      </c>
    </row>
    <row r="52" spans="1:8" ht="30" x14ac:dyDescent="0.25">
      <c r="A52" s="31" t="s">
        <v>34</v>
      </c>
      <c r="B52" s="28">
        <v>303</v>
      </c>
      <c r="C52" s="28" t="s">
        <v>11</v>
      </c>
      <c r="D52" s="28" t="s">
        <v>10</v>
      </c>
      <c r="E52" s="29" t="s">
        <v>33</v>
      </c>
      <c r="F52" s="29"/>
      <c r="G52" s="30">
        <f>G53+G55+G57</f>
        <v>64.03</v>
      </c>
    </row>
    <row r="53" spans="1:8" x14ac:dyDescent="0.25">
      <c r="A53" s="32" t="s">
        <v>54</v>
      </c>
      <c r="B53" s="28">
        <v>303</v>
      </c>
      <c r="C53" s="28" t="s">
        <v>11</v>
      </c>
      <c r="D53" s="28" t="s">
        <v>10</v>
      </c>
      <c r="E53" s="29" t="s">
        <v>73</v>
      </c>
      <c r="F53" s="29"/>
      <c r="G53" s="30">
        <f>G54</f>
        <v>0.7</v>
      </c>
    </row>
    <row r="54" spans="1:8" ht="45" x14ac:dyDescent="0.25">
      <c r="A54" s="33" t="s">
        <v>105</v>
      </c>
      <c r="B54" s="28">
        <v>303</v>
      </c>
      <c r="C54" s="28" t="s">
        <v>11</v>
      </c>
      <c r="D54" s="28" t="s">
        <v>10</v>
      </c>
      <c r="E54" s="29" t="s">
        <v>73</v>
      </c>
      <c r="F54" s="29">
        <v>200</v>
      </c>
      <c r="G54" s="30">
        <v>0.7</v>
      </c>
    </row>
    <row r="55" spans="1:8" x14ac:dyDescent="0.25">
      <c r="A55" s="32" t="s">
        <v>52</v>
      </c>
      <c r="B55" s="28">
        <v>303</v>
      </c>
      <c r="C55" s="28" t="s">
        <v>11</v>
      </c>
      <c r="D55" s="28" t="s">
        <v>10</v>
      </c>
      <c r="E55" s="29" t="s">
        <v>36</v>
      </c>
      <c r="F55" s="29"/>
      <c r="G55" s="30">
        <f t="shared" ref="G55" si="5">G56</f>
        <v>0.5</v>
      </c>
    </row>
    <row r="56" spans="1:8" ht="45" x14ac:dyDescent="0.25">
      <c r="A56" s="33" t="s">
        <v>105</v>
      </c>
      <c r="B56" s="28">
        <v>303</v>
      </c>
      <c r="C56" s="28" t="s">
        <v>11</v>
      </c>
      <c r="D56" s="28" t="s">
        <v>10</v>
      </c>
      <c r="E56" s="29" t="s">
        <v>36</v>
      </c>
      <c r="F56" s="29">
        <v>200</v>
      </c>
      <c r="G56" s="30">
        <v>0.5</v>
      </c>
    </row>
    <row r="57" spans="1:8" ht="30" x14ac:dyDescent="0.25">
      <c r="A57" s="31" t="s">
        <v>117</v>
      </c>
      <c r="B57" s="28" t="s">
        <v>57</v>
      </c>
      <c r="C57" s="28" t="s">
        <v>11</v>
      </c>
      <c r="D57" s="28" t="s">
        <v>10</v>
      </c>
      <c r="E57" s="29" t="s">
        <v>116</v>
      </c>
      <c r="F57" s="29"/>
      <c r="G57" s="30">
        <f>G58</f>
        <v>62.83</v>
      </c>
    </row>
    <row r="58" spans="1:8" ht="45" x14ac:dyDescent="0.25">
      <c r="A58" s="31" t="s">
        <v>105</v>
      </c>
      <c r="B58" s="28" t="s">
        <v>57</v>
      </c>
      <c r="C58" s="28" t="s">
        <v>11</v>
      </c>
      <c r="D58" s="28" t="s">
        <v>10</v>
      </c>
      <c r="E58" s="29" t="s">
        <v>116</v>
      </c>
      <c r="F58" s="29">
        <v>200</v>
      </c>
      <c r="G58" s="30">
        <v>62.83</v>
      </c>
    </row>
    <row r="59" spans="1:8" x14ac:dyDescent="0.25">
      <c r="A59" s="34" t="s">
        <v>55</v>
      </c>
      <c r="B59" s="35">
        <v>303</v>
      </c>
      <c r="C59" s="35" t="s">
        <v>12</v>
      </c>
      <c r="D59" s="36"/>
      <c r="E59" s="37"/>
      <c r="F59" s="37"/>
      <c r="G59" s="38">
        <f>G60</f>
        <v>304.18</v>
      </c>
      <c r="H59" s="1">
        <v>257.86</v>
      </c>
    </row>
    <row r="60" spans="1:8" ht="30" x14ac:dyDescent="0.25">
      <c r="A60" s="32" t="s">
        <v>74</v>
      </c>
      <c r="B60" s="39">
        <v>303</v>
      </c>
      <c r="C60" s="28" t="s">
        <v>12</v>
      </c>
      <c r="D60" s="28" t="s">
        <v>9</v>
      </c>
      <c r="E60" s="40"/>
      <c r="F60" s="29"/>
      <c r="G60" s="30">
        <f>G61+G66+G70</f>
        <v>304.18</v>
      </c>
    </row>
    <row r="61" spans="1:8" ht="45" x14ac:dyDescent="0.25">
      <c r="A61" s="55" t="s">
        <v>19</v>
      </c>
      <c r="B61" s="28" t="s">
        <v>57</v>
      </c>
      <c r="C61" s="28" t="s">
        <v>12</v>
      </c>
      <c r="D61" s="28" t="s">
        <v>9</v>
      </c>
      <c r="E61" s="29" t="s">
        <v>25</v>
      </c>
      <c r="F61" s="29"/>
      <c r="G61" s="30">
        <f>G62</f>
        <v>281.18</v>
      </c>
    </row>
    <row r="62" spans="1:8" ht="33.75" customHeight="1" x14ac:dyDescent="0.25">
      <c r="A62" s="55" t="s">
        <v>20</v>
      </c>
      <c r="B62" s="28" t="s">
        <v>57</v>
      </c>
      <c r="C62" s="28" t="s">
        <v>12</v>
      </c>
      <c r="D62" s="28" t="s">
        <v>9</v>
      </c>
      <c r="E62" s="29" t="s">
        <v>26</v>
      </c>
      <c r="F62" s="29"/>
      <c r="G62" s="30">
        <f>G63</f>
        <v>281.18</v>
      </c>
    </row>
    <row r="63" spans="1:8" ht="90" x14ac:dyDescent="0.25">
      <c r="A63" s="55" t="s">
        <v>27</v>
      </c>
      <c r="B63" s="28" t="s">
        <v>57</v>
      </c>
      <c r="C63" s="28" t="s">
        <v>12</v>
      </c>
      <c r="D63" s="28" t="s">
        <v>9</v>
      </c>
      <c r="E63" s="29" t="s">
        <v>28</v>
      </c>
      <c r="F63" s="29"/>
      <c r="G63" s="30">
        <f>G64+G65</f>
        <v>281.18</v>
      </c>
    </row>
    <row r="64" spans="1:8" ht="90" x14ac:dyDescent="0.25">
      <c r="A64" s="32" t="s">
        <v>23</v>
      </c>
      <c r="B64" s="28" t="s">
        <v>57</v>
      </c>
      <c r="C64" s="28" t="s">
        <v>12</v>
      </c>
      <c r="D64" s="28" t="s">
        <v>9</v>
      </c>
      <c r="E64" s="29" t="s">
        <v>28</v>
      </c>
      <c r="F64" s="29">
        <v>100</v>
      </c>
      <c r="G64" s="30">
        <v>208.45</v>
      </c>
    </row>
    <row r="65" spans="1:8" ht="45" x14ac:dyDescent="0.25">
      <c r="A65" s="33" t="s">
        <v>105</v>
      </c>
      <c r="B65" s="28" t="s">
        <v>57</v>
      </c>
      <c r="C65" s="28" t="s">
        <v>12</v>
      </c>
      <c r="D65" s="28" t="s">
        <v>9</v>
      </c>
      <c r="E65" s="29" t="s">
        <v>28</v>
      </c>
      <c r="F65" s="29">
        <v>200</v>
      </c>
      <c r="G65" s="30">
        <v>72.73</v>
      </c>
    </row>
    <row r="66" spans="1:8" ht="45" x14ac:dyDescent="0.25">
      <c r="A66" s="32" t="s">
        <v>75</v>
      </c>
      <c r="B66" s="28">
        <v>303</v>
      </c>
      <c r="C66" s="28" t="s">
        <v>12</v>
      </c>
      <c r="D66" s="28" t="s">
        <v>9</v>
      </c>
      <c r="E66" s="29" t="s">
        <v>76</v>
      </c>
      <c r="F66" s="29"/>
      <c r="G66" s="30">
        <f>G67</f>
        <v>3</v>
      </c>
    </row>
    <row r="67" spans="1:8" ht="45" x14ac:dyDescent="0.25">
      <c r="A67" s="32" t="s">
        <v>77</v>
      </c>
      <c r="B67" s="51">
        <v>303</v>
      </c>
      <c r="C67" s="28" t="s">
        <v>12</v>
      </c>
      <c r="D67" s="28" t="s">
        <v>9</v>
      </c>
      <c r="E67" s="29" t="s">
        <v>78</v>
      </c>
      <c r="F67" s="29"/>
      <c r="G67" s="30">
        <f>G68</f>
        <v>3</v>
      </c>
    </row>
    <row r="68" spans="1:8" ht="30" x14ac:dyDescent="0.25">
      <c r="A68" s="32" t="s">
        <v>38</v>
      </c>
      <c r="B68" s="28" t="s">
        <v>57</v>
      </c>
      <c r="C68" s="28" t="s">
        <v>12</v>
      </c>
      <c r="D68" s="28" t="s">
        <v>9</v>
      </c>
      <c r="E68" s="29" t="s">
        <v>37</v>
      </c>
      <c r="F68" s="28"/>
      <c r="G68" s="30">
        <f t="shared" ref="G68" si="6">G69</f>
        <v>3</v>
      </c>
    </row>
    <row r="69" spans="1:8" ht="45" x14ac:dyDescent="0.25">
      <c r="A69" s="33" t="s">
        <v>105</v>
      </c>
      <c r="B69" s="28" t="s">
        <v>57</v>
      </c>
      <c r="C69" s="28" t="s">
        <v>12</v>
      </c>
      <c r="D69" s="28" t="s">
        <v>9</v>
      </c>
      <c r="E69" s="29" t="s">
        <v>37</v>
      </c>
      <c r="F69" s="29">
        <v>200</v>
      </c>
      <c r="G69" s="30">
        <v>3</v>
      </c>
    </row>
    <row r="70" spans="1:8" ht="75" x14ac:dyDescent="0.25">
      <c r="A70" s="32" t="s">
        <v>94</v>
      </c>
      <c r="B70" s="28" t="s">
        <v>57</v>
      </c>
      <c r="C70" s="28" t="s">
        <v>12</v>
      </c>
      <c r="D70" s="28" t="s">
        <v>9</v>
      </c>
      <c r="E70" s="29" t="s">
        <v>79</v>
      </c>
      <c r="F70" s="29"/>
      <c r="G70" s="30">
        <f>G71</f>
        <v>20</v>
      </c>
    </row>
    <row r="71" spans="1:8" ht="120" x14ac:dyDescent="0.25">
      <c r="A71" s="32" t="s">
        <v>95</v>
      </c>
      <c r="B71" s="28" t="s">
        <v>57</v>
      </c>
      <c r="C71" s="28" t="s">
        <v>12</v>
      </c>
      <c r="D71" s="28" t="s">
        <v>9</v>
      </c>
      <c r="E71" s="29" t="s">
        <v>80</v>
      </c>
      <c r="F71" s="29"/>
      <c r="G71" s="30">
        <f>G72</f>
        <v>20</v>
      </c>
    </row>
    <row r="72" spans="1:8" ht="45" x14ac:dyDescent="0.25">
      <c r="A72" s="32" t="s">
        <v>93</v>
      </c>
      <c r="B72" s="28" t="s">
        <v>57</v>
      </c>
      <c r="C72" s="28" t="s">
        <v>12</v>
      </c>
      <c r="D72" s="28" t="s">
        <v>9</v>
      </c>
      <c r="E72" s="29" t="s">
        <v>96</v>
      </c>
      <c r="F72" s="29"/>
      <c r="G72" s="30">
        <f>G73</f>
        <v>20</v>
      </c>
    </row>
    <row r="73" spans="1:8" ht="45" x14ac:dyDescent="0.25">
      <c r="A73" s="33" t="s">
        <v>105</v>
      </c>
      <c r="B73" s="28" t="s">
        <v>57</v>
      </c>
      <c r="C73" s="28" t="s">
        <v>12</v>
      </c>
      <c r="D73" s="28" t="s">
        <v>9</v>
      </c>
      <c r="E73" s="29" t="s">
        <v>96</v>
      </c>
      <c r="F73" s="29">
        <v>200</v>
      </c>
      <c r="G73" s="30">
        <v>20</v>
      </c>
    </row>
    <row r="74" spans="1:8" x14ac:dyDescent="0.25">
      <c r="A74" s="34" t="s">
        <v>35</v>
      </c>
      <c r="B74" s="45">
        <v>303</v>
      </c>
      <c r="C74" s="45">
        <v>10</v>
      </c>
      <c r="D74" s="45"/>
      <c r="E74" s="43"/>
      <c r="F74" s="43"/>
      <c r="G74" s="38">
        <f>G75</f>
        <v>30.74</v>
      </c>
      <c r="H74" s="1">
        <v>30.74</v>
      </c>
    </row>
    <row r="75" spans="1:8" x14ac:dyDescent="0.25">
      <c r="A75" s="32" t="s">
        <v>41</v>
      </c>
      <c r="B75" s="28">
        <v>303</v>
      </c>
      <c r="C75" s="28">
        <v>10</v>
      </c>
      <c r="D75" s="28" t="s">
        <v>7</v>
      </c>
      <c r="E75" s="29"/>
      <c r="F75" s="29"/>
      <c r="G75" s="30">
        <f t="shared" ref="G75:G77" si="7">G76</f>
        <v>30.74</v>
      </c>
    </row>
    <row r="76" spans="1:8" x14ac:dyDescent="0.25">
      <c r="A76" s="32" t="s">
        <v>81</v>
      </c>
      <c r="B76" s="28">
        <v>303</v>
      </c>
      <c r="C76" s="28">
        <v>10</v>
      </c>
      <c r="D76" s="28" t="s">
        <v>7</v>
      </c>
      <c r="E76" s="29" t="s">
        <v>82</v>
      </c>
      <c r="F76" s="29"/>
      <c r="G76" s="30">
        <f t="shared" si="7"/>
        <v>30.74</v>
      </c>
    </row>
    <row r="77" spans="1:8" x14ac:dyDescent="0.25">
      <c r="A77" s="32" t="s">
        <v>83</v>
      </c>
      <c r="B77" s="28">
        <v>303</v>
      </c>
      <c r="C77" s="28">
        <v>10</v>
      </c>
      <c r="D77" s="28" t="s">
        <v>7</v>
      </c>
      <c r="E77" s="29" t="s">
        <v>40</v>
      </c>
      <c r="F77" s="29"/>
      <c r="G77" s="30">
        <f t="shared" si="7"/>
        <v>30.74</v>
      </c>
    </row>
    <row r="78" spans="1:8" x14ac:dyDescent="0.25">
      <c r="A78" s="32" t="s">
        <v>42</v>
      </c>
      <c r="B78" s="28">
        <v>303</v>
      </c>
      <c r="C78" s="28">
        <v>10</v>
      </c>
      <c r="D78" s="28" t="s">
        <v>7</v>
      </c>
      <c r="E78" s="29" t="s">
        <v>39</v>
      </c>
      <c r="F78" s="29"/>
      <c r="G78" s="30">
        <f>G79+G80</f>
        <v>30.74</v>
      </c>
    </row>
    <row r="79" spans="1:8" ht="30" x14ac:dyDescent="0.25">
      <c r="A79" s="56" t="s">
        <v>24</v>
      </c>
      <c r="B79" s="57">
        <v>303</v>
      </c>
      <c r="C79" s="57">
        <v>10</v>
      </c>
      <c r="D79" s="57" t="s">
        <v>7</v>
      </c>
      <c r="E79" s="40" t="s">
        <v>39</v>
      </c>
      <c r="F79" s="40">
        <v>200</v>
      </c>
      <c r="G79" s="30"/>
    </row>
    <row r="80" spans="1:8" ht="45" x14ac:dyDescent="0.25">
      <c r="A80" s="32" t="s">
        <v>97</v>
      </c>
      <c r="B80" s="28">
        <v>303</v>
      </c>
      <c r="C80" s="28">
        <v>10</v>
      </c>
      <c r="D80" s="28" t="s">
        <v>7</v>
      </c>
      <c r="E80" s="29" t="s">
        <v>39</v>
      </c>
      <c r="F80" s="29">
        <v>312</v>
      </c>
      <c r="G80" s="30">
        <v>30.74</v>
      </c>
    </row>
    <row r="81" spans="1:8" ht="16.5" customHeight="1" x14ac:dyDescent="0.25">
      <c r="A81" s="34" t="s">
        <v>85</v>
      </c>
      <c r="B81" s="45" t="s">
        <v>57</v>
      </c>
      <c r="C81" s="45" t="s">
        <v>44</v>
      </c>
      <c r="D81" s="45"/>
      <c r="E81" s="43"/>
      <c r="F81" s="43"/>
      <c r="G81" s="38">
        <f>G82</f>
        <v>0</v>
      </c>
      <c r="H81" s="1">
        <v>2</v>
      </c>
    </row>
    <row r="82" spans="1:8" hidden="1" x14ac:dyDescent="0.25">
      <c r="A82" s="32" t="s">
        <v>98</v>
      </c>
      <c r="B82" s="28" t="s">
        <v>57</v>
      </c>
      <c r="C82" s="28" t="s">
        <v>44</v>
      </c>
      <c r="D82" s="28" t="s">
        <v>8</v>
      </c>
      <c r="E82" s="29"/>
      <c r="F82" s="29"/>
      <c r="G82" s="30">
        <f>G83</f>
        <v>0</v>
      </c>
    </row>
    <row r="83" spans="1:8" hidden="1" x14ac:dyDescent="0.25">
      <c r="A83" s="32" t="s">
        <v>81</v>
      </c>
      <c r="B83" s="28" t="s">
        <v>57</v>
      </c>
      <c r="C83" s="28" t="s">
        <v>44</v>
      </c>
      <c r="D83" s="28" t="s">
        <v>8</v>
      </c>
      <c r="E83" s="29" t="s">
        <v>82</v>
      </c>
      <c r="F83" s="29"/>
      <c r="G83" s="30">
        <f>G84</f>
        <v>0</v>
      </c>
    </row>
    <row r="84" spans="1:8" ht="30" hidden="1" x14ac:dyDescent="0.25">
      <c r="A84" s="32" t="s">
        <v>99</v>
      </c>
      <c r="B84" s="28" t="s">
        <v>57</v>
      </c>
      <c r="C84" s="28" t="s">
        <v>44</v>
      </c>
      <c r="D84" s="28" t="s">
        <v>8</v>
      </c>
      <c r="E84" s="29" t="s">
        <v>86</v>
      </c>
      <c r="F84" s="29"/>
      <c r="G84" s="30">
        <f>G85</f>
        <v>0</v>
      </c>
    </row>
    <row r="85" spans="1:8" ht="30" hidden="1" x14ac:dyDescent="0.25">
      <c r="A85" s="32" t="s">
        <v>100</v>
      </c>
      <c r="B85" s="28" t="s">
        <v>57</v>
      </c>
      <c r="C85" s="28" t="s">
        <v>44</v>
      </c>
      <c r="D85" s="28" t="s">
        <v>8</v>
      </c>
      <c r="E85" s="29" t="s">
        <v>87</v>
      </c>
      <c r="F85" s="29"/>
      <c r="G85" s="30">
        <f>G86</f>
        <v>0</v>
      </c>
    </row>
    <row r="86" spans="1:8" ht="30" hidden="1" x14ac:dyDescent="0.25">
      <c r="A86" s="56" t="s">
        <v>24</v>
      </c>
      <c r="B86" s="28" t="s">
        <v>57</v>
      </c>
      <c r="C86" s="28" t="s">
        <v>44</v>
      </c>
      <c r="D86" s="28" t="s">
        <v>8</v>
      </c>
      <c r="E86" s="29" t="s">
        <v>87</v>
      </c>
      <c r="F86" s="29">
        <v>200</v>
      </c>
      <c r="G86" s="30">
        <v>0</v>
      </c>
    </row>
    <row r="87" spans="1:8" ht="28.5" x14ac:dyDescent="0.25">
      <c r="A87" s="34" t="s">
        <v>6</v>
      </c>
      <c r="B87" s="45" t="s">
        <v>57</v>
      </c>
      <c r="C87" s="45"/>
      <c r="D87" s="45"/>
      <c r="E87" s="43"/>
      <c r="F87" s="34"/>
      <c r="G87" s="38">
        <f>G10+G37+G44+G49+G59+G74+G81</f>
        <v>1583.6100000000001</v>
      </c>
      <c r="H87" s="1">
        <f>SUM(H10:H86)</f>
        <v>1404.28</v>
      </c>
    </row>
    <row r="88" spans="1:8" x14ac:dyDescent="0.25">
      <c r="E88" s="1"/>
      <c r="F88" s="1"/>
      <c r="G88" s="1"/>
    </row>
    <row r="90" spans="1:8" x14ac:dyDescent="0.25">
      <c r="G90" s="58"/>
    </row>
  </sheetData>
  <mergeCells count="3">
    <mergeCell ref="E2:G3"/>
    <mergeCell ref="A6:G6"/>
    <mergeCell ref="A7:G7"/>
  </mergeCells>
  <pageMargins left="0.9055118110236221" right="0.31496062992125984" top="0.9448818897637796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4" workbookViewId="0">
      <selection activeCell="I24" sqref="I24"/>
    </sheetView>
  </sheetViews>
  <sheetFormatPr defaultRowHeight="15" x14ac:dyDescent="0.25"/>
  <cols>
    <col min="1" max="1" width="52" style="1" customWidth="1"/>
    <col min="2" max="2" width="6.85546875" style="1" customWidth="1"/>
    <col min="3" max="3" width="7.42578125" style="1" customWidth="1"/>
    <col min="4" max="4" width="13.28515625" style="1" customWidth="1"/>
    <col min="5" max="16384" width="9.140625" style="1"/>
  </cols>
  <sheetData>
    <row r="1" spans="1:7" ht="70.5" hidden="1" customHeight="1" x14ac:dyDescent="0.3">
      <c r="A1" s="3" t="s">
        <v>109</v>
      </c>
      <c r="B1" s="3"/>
      <c r="C1" s="3"/>
      <c r="D1" s="3"/>
      <c r="E1" s="4"/>
    </row>
    <row r="2" spans="1:7" ht="18.75" hidden="1" x14ac:dyDescent="0.3">
      <c r="A2" s="3" t="s">
        <v>110</v>
      </c>
      <c r="B2" s="3"/>
      <c r="C2" s="3"/>
      <c r="D2" s="5"/>
      <c r="E2" s="3"/>
    </row>
    <row r="3" spans="1:7" ht="18.75" hidden="1" customHeight="1" x14ac:dyDescent="0.3">
      <c r="A3" s="5"/>
      <c r="B3" s="5"/>
      <c r="C3" s="5"/>
      <c r="D3" s="6"/>
      <c r="E3" s="5"/>
    </row>
    <row r="4" spans="1:7" ht="14.25" customHeight="1" x14ac:dyDescent="0.3">
      <c r="A4" s="5"/>
      <c r="B4" s="24" t="s">
        <v>111</v>
      </c>
      <c r="C4" s="24"/>
      <c r="D4" s="25"/>
      <c r="E4" s="5"/>
    </row>
    <row r="5" spans="1:7" ht="14.25" customHeight="1" x14ac:dyDescent="0.3">
      <c r="A5" s="5"/>
      <c r="B5" s="24"/>
      <c r="C5" s="24"/>
      <c r="D5" s="25"/>
      <c r="E5" s="5"/>
    </row>
    <row r="6" spans="1:7" ht="14.25" customHeight="1" x14ac:dyDescent="0.3">
      <c r="A6" s="5"/>
      <c r="B6" s="61"/>
      <c r="C6" s="61"/>
      <c r="D6" s="61"/>
      <c r="E6" s="5"/>
    </row>
    <row r="7" spans="1:7" ht="14.25" customHeight="1" x14ac:dyDescent="0.3">
      <c r="A7" s="5"/>
      <c r="B7" s="61"/>
      <c r="C7" s="61"/>
      <c r="D7" s="61"/>
      <c r="E7" s="5"/>
    </row>
    <row r="8" spans="1:7" ht="18.75" customHeight="1" x14ac:dyDescent="0.3">
      <c r="A8" s="5"/>
      <c r="B8" s="5"/>
      <c r="C8" s="5"/>
      <c r="D8" s="6"/>
      <c r="E8" s="5"/>
    </row>
    <row r="9" spans="1:7" ht="48.75" customHeight="1" x14ac:dyDescent="0.3">
      <c r="A9" s="62" t="s">
        <v>112</v>
      </c>
      <c r="B9" s="62"/>
      <c r="C9" s="62"/>
      <c r="D9" s="62"/>
      <c r="E9" s="4"/>
    </row>
    <row r="10" spans="1:7" ht="18.75" hidden="1" x14ac:dyDescent="0.3">
      <c r="A10" s="5"/>
      <c r="B10" s="4"/>
      <c r="C10" s="4"/>
      <c r="D10" s="4"/>
      <c r="E10" s="4"/>
    </row>
    <row r="11" spans="1:7" ht="20.25" customHeight="1" x14ac:dyDescent="0.3">
      <c r="A11" s="7"/>
      <c r="D11" s="8" t="s">
        <v>104</v>
      </c>
      <c r="E11" s="4"/>
    </row>
    <row r="12" spans="1:7" s="2" customFormat="1" ht="45" customHeight="1" x14ac:dyDescent="0.25">
      <c r="A12" s="9" t="s">
        <v>13</v>
      </c>
      <c r="B12" s="10" t="s">
        <v>113</v>
      </c>
      <c r="C12" s="10" t="s">
        <v>114</v>
      </c>
      <c r="D12" s="10" t="s">
        <v>115</v>
      </c>
    </row>
    <row r="13" spans="1:7" s="2" customFormat="1" ht="15.75" x14ac:dyDescent="0.25">
      <c r="A13" s="11" t="str">
        <f>'Пролож 7'!A10</f>
        <v>Общегосударственные вопросы</v>
      </c>
      <c r="B13" s="12" t="s">
        <v>7</v>
      </c>
      <c r="C13" s="18"/>
      <c r="D13" s="20">
        <f>'Пролож 7'!G10</f>
        <v>793.30000000000007</v>
      </c>
    </row>
    <row r="14" spans="1:7" s="2" customFormat="1" ht="47.25" x14ac:dyDescent="0.25">
      <c r="A14" s="13" t="str">
        <f>'Пролож 7'!A11</f>
        <v>Функционирование высшего должностного лица субъекта Российской Федерации и муниципального образования</v>
      </c>
      <c r="B14" s="14" t="s">
        <v>7</v>
      </c>
      <c r="C14" s="14" t="s">
        <v>8</v>
      </c>
      <c r="D14" s="21">
        <f>'Пролож 7'!G11</f>
        <v>344.69</v>
      </c>
    </row>
    <row r="15" spans="1:7" s="2" customFormat="1" ht="63" customHeight="1" x14ac:dyDescent="0.25">
      <c r="A15" s="13" t="str">
        <f>'Пролож 7'!A16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4" t="s">
        <v>7</v>
      </c>
      <c r="C15" s="14" t="s">
        <v>9</v>
      </c>
      <c r="D15" s="21">
        <f>'Пролож 7'!G16</f>
        <v>396.91</v>
      </c>
      <c r="G15" s="26"/>
    </row>
    <row r="16" spans="1:7" s="2" customFormat="1" ht="15.75" hidden="1" x14ac:dyDescent="0.25">
      <c r="A16" s="13" t="str">
        <f>'Пролож 7'!A23</f>
        <v>Резервные фонды</v>
      </c>
      <c r="B16" s="14" t="s">
        <v>7</v>
      </c>
      <c r="C16" s="14">
        <v>11</v>
      </c>
      <c r="D16" s="21">
        <f>'Пролож 7'!G23</f>
        <v>0</v>
      </c>
    </row>
    <row r="17" spans="1:6" s="2" customFormat="1" ht="15.75" x14ac:dyDescent="0.25">
      <c r="A17" s="13" t="str">
        <f>'Пролож 7'!A28</f>
        <v>Другие общегосударственные вопросы</v>
      </c>
      <c r="B17" s="14" t="s">
        <v>7</v>
      </c>
      <c r="C17" s="14">
        <v>13</v>
      </c>
      <c r="D17" s="21">
        <f>'Пролож 7'!G28</f>
        <v>51.7</v>
      </c>
    </row>
    <row r="18" spans="1:6" s="2" customFormat="1" ht="15.75" x14ac:dyDescent="0.25">
      <c r="A18" s="11" t="str">
        <f>'Пролож 7'!A37</f>
        <v>Национальная оборона</v>
      </c>
      <c r="B18" s="12" t="s">
        <v>8</v>
      </c>
      <c r="C18" s="19"/>
      <c r="D18" s="20">
        <f>'Пролож 7'!G37</f>
        <v>61.4</v>
      </c>
    </row>
    <row r="19" spans="1:6" s="2" customFormat="1" ht="15.75" x14ac:dyDescent="0.25">
      <c r="A19" s="13" t="str">
        <f>'Пролож 7'!A38</f>
        <v>Мобилизационная и вневойсковая подготовка</v>
      </c>
      <c r="B19" s="14" t="s">
        <v>8</v>
      </c>
      <c r="C19" s="14" t="s">
        <v>10</v>
      </c>
      <c r="D19" s="21">
        <f>'Пролож 7'!G38</f>
        <v>61.4</v>
      </c>
    </row>
    <row r="20" spans="1:6" s="2" customFormat="1" ht="15.75" x14ac:dyDescent="0.25">
      <c r="A20" s="11" t="str">
        <f>'Пролож 7'!A44</f>
        <v>Национальная экономика</v>
      </c>
      <c r="B20" s="12" t="s">
        <v>9</v>
      </c>
      <c r="C20" s="12"/>
      <c r="D20" s="20">
        <f>'Пролож 7'!G44</f>
        <v>329.96</v>
      </c>
    </row>
    <row r="21" spans="1:6" s="2" customFormat="1" ht="15.75" x14ac:dyDescent="0.25">
      <c r="A21" s="13" t="str">
        <f>'Пролож 7'!A45</f>
        <v>Сельское хозяйство и рыболовство</v>
      </c>
      <c r="B21" s="14" t="s">
        <v>9</v>
      </c>
      <c r="C21" s="14" t="s">
        <v>11</v>
      </c>
      <c r="D21" s="21">
        <f>'Пролож 7'!G45</f>
        <v>329.96</v>
      </c>
    </row>
    <row r="22" spans="1:6" s="2" customFormat="1" ht="15.75" x14ac:dyDescent="0.25">
      <c r="A22" s="11" t="str">
        <f>'Пролож 7'!A49</f>
        <v>Жилищно-коммунальное хозяйство</v>
      </c>
      <c r="B22" s="12" t="s">
        <v>11</v>
      </c>
      <c r="C22" s="19"/>
      <c r="D22" s="20">
        <f>'Пролож 7'!G49</f>
        <v>64.03</v>
      </c>
    </row>
    <row r="23" spans="1:6" s="2" customFormat="1" ht="15.75" x14ac:dyDescent="0.25">
      <c r="A23" s="16" t="s">
        <v>5</v>
      </c>
      <c r="B23" s="14" t="s">
        <v>11</v>
      </c>
      <c r="C23" s="14" t="s">
        <v>10</v>
      </c>
      <c r="D23" s="21">
        <f>'Пролож 7'!G50</f>
        <v>64.03</v>
      </c>
    </row>
    <row r="24" spans="1:6" s="2" customFormat="1" ht="15.75" x14ac:dyDescent="0.25">
      <c r="A24" s="11" t="str">
        <f>'Пролож 7'!A59</f>
        <v>Культура, кинематография</v>
      </c>
      <c r="B24" s="12" t="s">
        <v>12</v>
      </c>
      <c r="C24" s="19"/>
      <c r="D24" s="20">
        <f>'Пролож 7'!G59</f>
        <v>304.18</v>
      </c>
    </row>
    <row r="25" spans="1:6" s="2" customFormat="1" ht="31.5" x14ac:dyDescent="0.25">
      <c r="A25" s="13" t="str">
        <f>'Пролож 7'!A60</f>
        <v>Другие вопросы в области культуры, кинематографии</v>
      </c>
      <c r="B25" s="14" t="s">
        <v>12</v>
      </c>
      <c r="C25" s="14" t="s">
        <v>9</v>
      </c>
      <c r="D25" s="22">
        <f>'Пролож 7'!G60</f>
        <v>304.18</v>
      </c>
    </row>
    <row r="26" spans="1:6" s="2" customFormat="1" ht="15.75" x14ac:dyDescent="0.25">
      <c r="A26" s="11" t="str">
        <f>'Пролож 7'!A74</f>
        <v>Социальная политика</v>
      </c>
      <c r="B26" s="12">
        <v>10</v>
      </c>
      <c r="C26" s="19"/>
      <c r="D26" s="23">
        <f>'Пролож 7'!G74</f>
        <v>30.74</v>
      </c>
    </row>
    <row r="27" spans="1:6" s="2" customFormat="1" ht="15.75" x14ac:dyDescent="0.25">
      <c r="A27" s="13" t="str">
        <f>'Пролож 7'!A75</f>
        <v>Пенсионное обеспечение</v>
      </c>
      <c r="B27" s="14">
        <v>10</v>
      </c>
      <c r="C27" s="14" t="s">
        <v>7</v>
      </c>
      <c r="D27" s="22">
        <f>'Пролож 7'!G75</f>
        <v>30.74</v>
      </c>
    </row>
    <row r="28" spans="1:6" s="2" customFormat="1" ht="15.75" hidden="1" x14ac:dyDescent="0.25">
      <c r="A28" s="17" t="str">
        <f>'Пролож 7'!A81</f>
        <v>Физическая культура и спорт</v>
      </c>
      <c r="B28" s="12" t="s">
        <v>44</v>
      </c>
      <c r="C28" s="19"/>
      <c r="D28" s="20">
        <f>'Пролож 7'!G81</f>
        <v>0</v>
      </c>
    </row>
    <row r="29" spans="1:6" s="2" customFormat="1" ht="15.75" hidden="1" x14ac:dyDescent="0.25">
      <c r="A29" s="15" t="str">
        <f>'Пролож 7'!A82</f>
        <v>Массовый спорт</v>
      </c>
      <c r="B29" s="14" t="s">
        <v>44</v>
      </c>
      <c r="C29" s="14" t="s">
        <v>8</v>
      </c>
      <c r="D29" s="21">
        <f>'Пролож 7'!G82</f>
        <v>0</v>
      </c>
    </row>
    <row r="30" spans="1:6" s="2" customFormat="1" ht="15.75" x14ac:dyDescent="0.25">
      <c r="A30" s="11" t="s">
        <v>6</v>
      </c>
      <c r="B30" s="19"/>
      <c r="C30" s="19"/>
      <c r="D30" s="23">
        <f>D13+D18+D20+D22+D24+D26+D28</f>
        <v>1583.6100000000001</v>
      </c>
    </row>
    <row r="31" spans="1:6" ht="15.75" x14ac:dyDescent="0.25">
      <c r="A31" s="2"/>
      <c r="B31" s="2"/>
      <c r="C31" s="2"/>
      <c r="D31" s="26"/>
      <c r="E31" s="2"/>
      <c r="F31" s="2"/>
    </row>
  </sheetData>
  <mergeCells count="3">
    <mergeCell ref="B6:D6"/>
    <mergeCell ref="B7:D7"/>
    <mergeCell ref="A9:D9"/>
  </mergeCells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Пролож 7</vt:lpstr>
      <vt:lpstr>пролож 5</vt:lpstr>
      <vt:lpstr>'Пролож 7'!Заголовки_для_печати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2020-01-09T07:24:11Z</dcterms:modified>
</cp:coreProperties>
</file>