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8"/>
  </bookViews>
  <sheets>
    <sheet name="Текст решения" sheetId="1" r:id="rId1"/>
    <sheet name="ПР1" sheetId="2" r:id="rId2"/>
    <sheet name="ПР2" sheetId="3" r:id="rId3"/>
    <sheet name="ПР4" sheetId="4" r:id="rId4"/>
    <sheet name="ПР3" sheetId="5" r:id="rId5"/>
    <sheet name="ПР5" sheetId="6" r:id="rId6"/>
    <sheet name="ПР6" sheetId="7" r:id="rId7"/>
    <sheet name="ПР7" sheetId="8" r:id="rId8"/>
    <sheet name="ПР8" sheetId="9" r:id="rId9"/>
    <sheet name="ПР9" sheetId="10" r:id="rId10"/>
    <sheet name="ПР10" sheetId="11" r:id="rId11"/>
    <sheet name="ПР11" sheetId="12" r:id="rId12"/>
  </sheets>
  <externalReferences>
    <externalReference r:id="rId15"/>
  </externalReferences>
  <definedNames>
    <definedName name="_xlnm.Print_Titles" localSheetId="10">'ПР10'!$10:$10</definedName>
    <definedName name="_xlnm.Print_Titles" localSheetId="11">'ПР11'!$11:$11</definedName>
    <definedName name="_xlnm.Print_Titles" localSheetId="3">'ПР4'!$10:$10</definedName>
    <definedName name="_xlnm.Print_Titles" localSheetId="5">'ПР5'!$11:$11</definedName>
    <definedName name="_xlnm.Print_Titles" localSheetId="6">'ПР6'!$10:$10</definedName>
    <definedName name="_xlnm.Print_Titles" localSheetId="7">'ПР7'!$10:$10</definedName>
    <definedName name="_xlnm.Print_Titles" localSheetId="8">'ПР8'!$8:$8</definedName>
    <definedName name="_xlnm.Print_Titles" localSheetId="9">'ПР9'!$10:$10</definedName>
    <definedName name="Модельное_решение_о_бюджете_поселения_на_1_год_окончат" localSheetId="0">'Текст решения'!$B$1:$B$105</definedName>
    <definedName name="_xlnm.Print_Area" localSheetId="0">'Текст решения'!$A$1:$C$87</definedName>
  </definedNames>
  <calcPr fullCalcOnLoad="1"/>
</workbook>
</file>

<file path=xl/sharedStrings.xml><?xml version="1.0" encoding="utf-8"?>
<sst xmlns="http://schemas.openxmlformats.org/spreadsheetml/2006/main" count="2520" uniqueCount="353">
  <si>
    <t>     </t>
  </si>
  <si>
    <t xml:space="preserve"> Совет депутатов Усть-Алейского сельсовета Калманского района Алтайского края</t>
  </si>
  <si>
    <t xml:space="preserve"> </t>
  </si>
  <si>
    <t>РЕШЕНИЕ</t>
  </si>
  <si>
    <t>от 01.01.1970</t>
  </si>
  <si>
    <t xml:space="preserve">№ </t>
  </si>
  <si>
    <t xml:space="preserve"> с.Усть-Алейка</t>
  </si>
  <si>
    <t>О бюджете  поселения</t>
  </si>
  <si>
    <t>на 2020 год и на плановый период 2021 и 2022 годов</t>
  </si>
  <si>
    <t>     Статья 1 Основные характеристики бюджета поселения на 2020 год и на плановый период 2021 и 2022 годов</t>
  </si>
  <si>
    <t xml:space="preserve">      </t>
  </si>
  <si>
    <t>     1. Утвердить основные характеристики бюджета поселения на 2020 год:</t>
  </si>
  <si>
    <t>     1) прогнозируемый общий объем доходов бюджета поселения в сумме 1 001,1 тыс. рублей, в том числе объем межбюджетных трансфертов, получаемых из других бюджетов, в сумме 705,6 тыс. рублей;</t>
  </si>
  <si>
    <t>     3) верхний  предел  муниципального  долга  по состоянию на 1 января 2021 года в  сумме 0,0 тыс. рублей, в том числе верхний предел долга по муниципальным гарантиям в сумме 0,0 тыс. рублей;</t>
  </si>
  <si>
    <t>     2. Утвердить основные характеристики бюджета поселения на 2021 год и на 2022 год:</t>
  </si>
  <si>
    <t>     1) прогнозируемый общий объем доходов бюджета поселения на 2021 год  в  сумме 716,2 тыс.  рублей,  в  том  числе  объем трансфертов, получаемых из других бюджетов, в сумме 394,7 тыс. рублей и на 2022 год в сумме 734,5 тыс. рублей,  в  том  числе объем межбюджетных трансфертов, получаемых из других бюджетов, в сумме 397,0 тыс. рублей;</t>
  </si>
  <si>
    <t>     3) верхний предел муниципального  долга по состоянию на 1 января 2022 года в сумме 0,0 тыс. рублей, в том числе верхний предел долга по муниципальным  гарантиям  в сумме 0,0 тыс. рублей и верхний предел муниципального долга по состоянию на 1 января 2023 года в сумме 0,0 тыс. рублей, в том числе верхний предел долга по муниципальным гарантиям в сумме 0,0 тыс. рублей.</t>
  </si>
  <si>
    <t>     3. Утвердить источники финансирования дефицита бюджета поселения на 2020 год согласно приложению 1 к настоящему Решению и на плановый период 2021 и 2022 годов согласно приложению 2 к настоящему Решению.</t>
  </si>
  <si>
    <t>     Статья 2. Нормативы отчислений доходов в бюджет муниципального образования Усть-Алейский сельсовет Калманского района Алтайского края на 2020 год и на плановый период 2021 и 2022 годов</t>
  </si>
  <si>
    <t>     Утвердить нормативы отчислений доходов в бюджет муниципального образования Усть-Алейский сельсовет Калманского района Алтайского края на 2020 год и на плановый период 2021 и 2022 годов согласно приложению 3 к настоящему Решению.</t>
  </si>
  <si>
    <t>     Статья 3. Главные администраторы доходов и главные администраторы источников финансирования дефицита</t>
  </si>
  <si>
    <t>     1. Утвердить перечень главных администраторов доходов бюджета поселения согласно приложению 4 к настоящему Решению.</t>
  </si>
  <si>
    <t>     2. Утвердить перечень главных администраторов источников финансирования дефицита бюджета поселения согласно приложению 5 к настоящему Решению.</t>
  </si>
  <si>
    <t>     Статья 4. Бюджетные ассигнования бюджета поселения на 2020 год и на плановый период 2021 и 2022 годов</t>
  </si>
  <si>
    <t>     1. Утвердить:</t>
  </si>
  <si>
    <t>     1) распределение бюджетных ассигнований по разделам и подразделам классификации расходов бюджета поселения на 2020 год согласно приложению 6 к настоящему Решению;</t>
  </si>
  <si>
    <t>     2) распределение бюджетных ассигнований по разделам и подразделам классификации расходов бюджета поселения на 2021 и 2022 годы согласно приложению 7 к настоящему Решению;</t>
  </si>
  <si>
    <t>     3) ведомственную структуру расходов бюджета поселения на 2020  год согласно приложению 8 к настоящему Решению;</t>
  </si>
  <si>
    <t>     4) ведомственную структуру расходов бюджета поселения на 2021 и 2022 годы  согласно  приложению 9  к  настоящему Решению;</t>
  </si>
  <si>
    <t>Скрыть</t>
  </si>
  <si>
    <t>ВИД БЮДЖЕТА: #Vid#</t>
  </si>
  <si>
    <t>Если !Vid</t>
  </si>
  <si>
    <t>     5) распределение бюджетных ассигнований по разделам, подразделам, целевым статьям, группам (группам и подгруппам) видов расходов на 2020 год согласно приложению 10 к настоящему Решению;</t>
  </si>
  <si>
    <t>     6) распределение бюджетных ассигнований по разделам, подразделам, целевым статьям, группам (группам и подгруппам) видов расходов на 2021 и 2022 годы  согласно  приложению 11  к  настоящему Решению.</t>
  </si>
  <si>
    <t>Если Vid</t>
  </si>
  <si>
    <t>5) 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на #NextFiskYear# год согласно приложению 10 к настоящему Решению;</t>
  </si>
  <si>
    <t>6) 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на #1YearAftPeriod# и #2YearAftPeriod# годы согласно приложению 11 к настоящему Решению.</t>
  </si>
  <si>
    <t>     2. Утвердить общий объем бюджетных ассигнований, направляемых на исполнение публичных нормативных обязательств, на 2020 год в сумме 0,0 тыс. рублей, на 2021 год в сумме 0,0 тыс. рублей и на 2022 год в сумме 0,0 тыс. рублей.</t>
  </si>
  <si>
    <t>УКАЖИТЕ ЕСЛИ ТРЕБУЕТСЯ: #Transfer#</t>
  </si>
  <si>
    <t>Если Transfer</t>
  </si>
  <si>
    <t xml:space="preserve">Статья &amp;n2&amp;. Межбюджетные трансферты </t>
  </si>
  <si>
    <t>Скрыть|Если Transfer</t>
  </si>
  <si>
    <t>УКАЖИТЕ: #Plat# поселение плательщиком отрицательного трансферта в соответствии с законом о краевом бюджете на очередной финансовый год</t>
  </si>
  <si>
    <t>Если Plat|Если Transfer</t>
  </si>
  <si>
    <t>&amp;n1&amp;. Утвердить объем субсидии, подлежащей перечислению в #NextFiskYear# году в краевой бюджет из бюджета #SettlName# в сумме #SubsidyTransf# тыс. рублей.</t>
  </si>
  <si>
    <t>&amp;n1&amp;. Утвердить объем межбюджетных трансфертов, подлежащих перечислению в #NextFiskYear# году в бюджет #MunicDistr#  из бюджета #SettlName#, на решение вопросов местного значения в соответствии с заключенными соглашениями:</t>
  </si>
  <si>
    <t>Таблица|Если Transfer</t>
  </si>
  <si>
    <t>&amp;n4&amp;)  #LocalSubj1#. в сумме #InterGovTransferLocalSubj1# тыс. рублей;</t>
  </si>
  <si>
    <t>     Статья 5. Особенности исполнения бюджета поселения</t>
  </si>
  <si>
    <t>     1.  Администрация Усть-Алейского сельсовета вправе в ходе исполнения настоящего Решения без внесения изменений в настоящее Решение вносить изменения в бюджетную роспись в соответствии с действующим бюджетным законодательством.</t>
  </si>
  <si>
    <t>     2. Установить, что заключение и оплата ранее заключенных получателями средств бюджета поселения контрактов, исполнение которых осуществляется за счет средств бюджета поселения, производятся в пределах бюджетных ассигнований, утвержденных бюджетной росписью бюджета поселения и с учетом принятых обязательств.</t>
  </si>
  <si>
    <t>     3. Обязательства, вытекающие из контрактов (договоров), исполнение которых осуществляется за счет средств бюджета поселения, и принятые к исполнению получателями средств бюджета поселения сверх бюджетных ассигнований, утвержденных бюджетной росписью, оплате не подлежат.</t>
  </si>
  <si>
    <t>     4. Рекомендовать органам местного самоуправления муниципального образования Усть-Алейский сельсовет Калманского района Алтайского края не принимать решений, приводящих к увеличению численности муниципальных служащих.</t>
  </si>
  <si>
    <t xml:space="preserve">УКАЖИТЕ ЕСЛИ ТРЕБУЕТСЯ: #Otdel# </t>
  </si>
  <si>
    <t>Если Otdel</t>
  </si>
  <si>
    <t>     5. Установить с 1 января 2020 года доплату к пенсии лицам, указанным в решении Совета депутатов Усть-Алейского сельсовета Калманского района Алтайского края от 30.11.2018г. № 41 "О назначении пенсии за выслугу лет".</t>
  </si>
  <si>
    <t>УКАЖИТЕ ЕСЛИ ТРЕБУЕТСЯ: #Zaim#</t>
  </si>
  <si>
    <t>Если Zaim</t>
  </si>
  <si>
    <t xml:space="preserve">Статья &amp;n2&amp;. Муниципальные заимствования и предоставление муниципальных гарантий </t>
  </si>
  <si>
    <t>1. Утвердить программу муниципальных заимствований #SettlName#, предусмотренных на  #NextFiskYear# год и на плановый период #1YearAftPeriod# и #2YearAftPeriod# годов, согласно приложению 12 к настоящему Решению.</t>
  </si>
  <si>
    <t>     Статья 6. Приведение решений и иных нормативных правовых актов муниципального образования Усть-Алейский сельсовет Калманского района Алтайского края в соответствие с настоящим Решением</t>
  </si>
  <si>
    <t>     Решения и иные нормативные правовые акты муниципального образования Усть-Алейский сельсовет Калманского района Алтайского края подлежат приведению в соответствие с настоящим Решением не позднее двух месяцев со дня вступления в силу настоящего Решения.</t>
  </si>
  <si>
    <t>     Статья 7. Вступление в силу настоящего Решения</t>
  </si>
  <si>
    <t>     Настоящее Решение вступает в силу с 1 января 2020 года.</t>
  </si>
  <si>
    <t>Глава муниципального образования Усть-Алейский сельсовет Калманского района Алтайского края</t>
  </si>
  <si>
    <t xml:space="preserve"> А.А. Степнов</t>
  </si>
  <si>
    <t>неШапка</t>
  </si>
  <si>
    <t>ПРИЛОЖЕНИЕ 1</t>
  </si>
  <si>
    <t>к решению Совета депутатов Усть - Алейского сельсовета Калманского района Алтайского края</t>
  </si>
  <si>
    <t>«О бюджете поселения на 2020 год и на плановый период 2021 и 2022 годов»</t>
  </si>
  <si>
    <t>Источники финансирования дефицита бюджета поселения на 2020 год</t>
  </si>
  <si>
    <t>Шапка</t>
  </si>
  <si>
    <t xml:space="preserve">Код </t>
  </si>
  <si>
    <t>Источники финансирования дефицита бюджета</t>
  </si>
  <si>
    <t>Сумма, тыс. рублей</t>
  </si>
  <si>
    <t>Таблица</t>
  </si>
  <si>
    <t xml:space="preserve"> 01 05 00 00 00 0000 000</t>
  </si>
  <si>
    <t xml:space="preserve"> Изменение остатков средств на счетах по учету средств бюджетов</t>
  </si>
  <si>
    <t xml:space="preserve"> 01 05 02 01 10 0000 510</t>
  </si>
  <si>
    <t xml:space="preserve"> Увеличение прочих остатков денежных средств бюджетов сельских поселений</t>
  </si>
  <si>
    <t xml:space="preserve"> 01 05 02 01 10 0000 610</t>
  </si>
  <si>
    <t xml:space="preserve"> Уменьшение прочих остатков денежных средств бюджетов сельских поселений</t>
  </si>
  <si>
    <t>ПРИЛОЖЕНИЕ 2</t>
  </si>
  <si>
    <t>Источники финансирования дефицита бюджета поселения на плановый период 2021 и 2022 годов</t>
  </si>
  <si>
    <t>Сумма на 2021 год, тыс. рублей</t>
  </si>
  <si>
    <t>Сумма на 2022 год, тыс. рублей</t>
  </si>
  <si>
    <t>-716,2</t>
  </si>
  <si>
    <t>-734,5</t>
  </si>
  <si>
    <t>ПРИЛОЖЕНИЕ 3</t>
  </si>
  <si>
    <t>Нормативы отчислений доходов в бюджет поселения</t>
  </si>
  <si>
    <t>Наименование дохода</t>
  </si>
  <si>
    <t>Норматив отчислений, в процентах</t>
  </si>
  <si>
    <t>В части доходов от использования имущества, находящегося в муниципальной собственности:</t>
  </si>
  <si>
    <t>Доходы от размещения временно свободных средств бюджетов поселений</t>
  </si>
  <si>
    <t>В части доходов от оказания платных услуг и компенсации затрат государства:</t>
  </si>
  <si>
    <t xml:space="preserve">Прочие доходы от оказания платных услуг (работ) получателями средств бюджетов поселений </t>
  </si>
  <si>
    <t>Доходы, поступающие в порядке возмещения расходов, понесенных в связи с эксплуатацией имущества поселений</t>
  </si>
  <si>
    <t>Прочие доходы от компенсации затрат бюджетов поселений</t>
  </si>
  <si>
    <t>В части доходов от продажи материальных и нематериальных активов:</t>
  </si>
  <si>
    <t xml:space="preserve">Средства от распоряжения и реализации выморочного и иного имущества, обращенного в доходы поселений </t>
  </si>
  <si>
    <t>В части административных платежей и сборов:</t>
  </si>
  <si>
    <t>Платежи, взимаемые органами местного самоуправления (организациями) поселений за выполнение определенных функций</t>
  </si>
  <si>
    <t>В части прочих неналоговых доходов:</t>
  </si>
  <si>
    <t>Невыясненные поступления, зачисляемые в бюджеты поселений</t>
  </si>
  <si>
    <t>Прочие неналоговые доходы бюджетов поселений</t>
  </si>
  <si>
    <t>Средства самообложения граждан, зачисляемые в бюджеты поселений</t>
  </si>
  <si>
    <t>ПРИЛОЖЕНИЕ 4</t>
  </si>
  <si>
    <t>Перечень главных администраторов доходов бюджета поселения</t>
  </si>
  <si>
    <t>Код главы</t>
  </si>
  <si>
    <t xml:space="preserve">Наименование </t>
  </si>
  <si>
    <t xml:space="preserve"> 303</t>
  </si>
  <si>
    <t xml:space="preserve"> 1 08 04020 01 1000 110</t>
  </si>
  <si>
    <t xml:space="preserve"> 1 11 05025 10 0000 120</t>
  </si>
  <si>
    <t xml:space="preserve"> 1 11 09045 10 0000 120</t>
  </si>
  <si>
    <t xml:space="preserve"> 1 13 01995 10 0000 130</t>
  </si>
  <si>
    <t xml:space="preserve"> 1 13 02065 10 0000 130</t>
  </si>
  <si>
    <t xml:space="preserve"> 1 13 02995 10 0000 130</t>
  </si>
  <si>
    <t xml:space="preserve"> Прочие доходы от компенсации затрат бюджетов сельских поселений</t>
  </si>
  <si>
    <t xml:space="preserve"> 1 14 01050 10 0000 410</t>
  </si>
  <si>
    <t xml:space="preserve"> 1 14 02053 10 0000 410</t>
  </si>
  <si>
    <t xml:space="preserve"> 1 14 02053 10 0000 440</t>
  </si>
  <si>
    <t xml:space="preserve"> 1 14 06025 10 0000 430</t>
  </si>
  <si>
    <t xml:space="preserve"> 1 16 07090 10 0000 140</t>
  </si>
  <si>
    <t xml:space="preserve"> 1 16 10031 10 0000 140</t>
  </si>
  <si>
    <t xml:space="preserve"> 1 16 10032 10 0000 140</t>
  </si>
  <si>
    <t xml:space="preserve"> 1 17 01050 10 0000 180</t>
  </si>
  <si>
    <t xml:space="preserve"> 1 17 05050 10 0000 180</t>
  </si>
  <si>
    <t xml:space="preserve"> 2 02 15002 10 0000 150</t>
  </si>
  <si>
    <t xml:space="preserve"> 2 02 29999 10 0000 150</t>
  </si>
  <si>
    <t xml:space="preserve"> 2 02 30024 10 0000 150</t>
  </si>
  <si>
    <t xml:space="preserve"> 2 02 35118 10 0000 150</t>
  </si>
  <si>
    <t xml:space="preserve"> 2 02 40014 10 0000 150</t>
  </si>
  <si>
    <t xml:space="preserve"> 2 02 49999 10 0000 150</t>
  </si>
  <si>
    <t xml:space="preserve"> 2 02 90054 10 0000 150</t>
  </si>
  <si>
    <t xml:space="preserve"> 2 04 05099 10 0000 150</t>
  </si>
  <si>
    <t xml:space="preserve"> 2 07 05020 10 0000 150</t>
  </si>
  <si>
    <t xml:space="preserve"> 2 07 05030 10 0000 150</t>
  </si>
  <si>
    <t xml:space="preserve"> 2 08 05000 10 0000 150</t>
  </si>
  <si>
    <t xml:space="preserve"> 2 19 60010 10 0000 150</t>
  </si>
  <si>
    <t>ПРИЛОЖЕНИЕ 5</t>
  </si>
  <si>
    <t>Перечень главных администраторов источников финансирования дефицита бюджета поселения</t>
  </si>
  <si>
    <t>Код</t>
  </si>
  <si>
    <t>Наименование</t>
  </si>
  <si>
    <t xml:space="preserve"> Администрация Усть-Алейского сельсовета Калманского района Алтайского края</t>
  </si>
  <si>
    <t>неШапка|Копия ПР7</t>
  </si>
  <si>
    <t>ПРИЛОЖЕНИЕ 6</t>
  </si>
  <si>
    <t>Распределение бюджетных ассигнований по разделам и подразделам классификации расходов бюджета поселения на 2020  год</t>
  </si>
  <si>
    <t>Рз</t>
  </si>
  <si>
    <t>Пр</t>
  </si>
  <si>
    <t>Таблица|Источник</t>
  </si>
  <si>
    <t xml:space="preserve"> Общегосударственные вопросы </t>
  </si>
  <si>
    <t xml:space="preserve"> 01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</si>
  <si>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</si>
  <si>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02</t>
  </si>
  <si>
    <t>288,5</t>
  </si>
  <si>
    <t xml:space="preserve"> Функционирование Правительства РФ высших исполнительных органов государственной власти субъектов РФ, местных администраций</t>
  </si>
  <si>
    <t xml:space="preserve"> 04</t>
  </si>
  <si>
    <t xml:space="preserve"> Резервные фонды</t>
  </si>
  <si>
    <t xml:space="preserve"> 11</t>
  </si>
  <si>
    <t>10,0</t>
  </si>
  <si>
    <t xml:space="preserve"> Другие общегосударственные вопросы</t>
  </si>
  <si>
    <t xml:space="preserve"> 13</t>
  </si>
  <si>
    <t>46,7</t>
  </si>
  <si>
    <t xml:space="preserve"> Национальная оборона</t>
  </si>
  <si>
    <t xml:space="preserve"> Мобилизационная и вневойсковая подготовка</t>
  </si>
  <si>
    <t xml:space="preserve"> 03</t>
  </si>
  <si>
    <t xml:space="preserve"> Жилищно-коммунальное хозяйство</t>
  </si>
  <si>
    <t xml:space="preserve"> 05</t>
  </si>
  <si>
    <t xml:space="preserve"> Благоустройство</t>
  </si>
  <si>
    <t xml:space="preserve"> Культура, кинематография</t>
  </si>
  <si>
    <t xml:space="preserve"> 08</t>
  </si>
  <si>
    <t xml:space="preserve"> другие вопросы в области культуры, кинематографии</t>
  </si>
  <si>
    <t xml:space="preserve"> Социальная политика</t>
  </si>
  <si>
    <t xml:space="preserve"> 10</t>
  </si>
  <si>
    <t>30,7</t>
  </si>
  <si>
    <t xml:space="preserve"> Пенсионное обеспечение</t>
  </si>
  <si>
    <t xml:space="preserve"> Физическая культура</t>
  </si>
  <si>
    <t xml:space="preserve"> Массовый спорт</t>
  </si>
  <si>
    <t xml:space="preserve"> Всего расходов</t>
  </si>
  <si>
    <t>ПРИЛОЖЕНИЕ 7</t>
  </si>
  <si>
    <t>Распределение бюджетных ассигнований по разделам и подразделам классификации расходов бюджета поселения на 2021 и 2022 годы</t>
  </si>
  <si>
    <t>190,4</t>
  </si>
  <si>
    <t>67,1</t>
  </si>
  <si>
    <t>69,4</t>
  </si>
  <si>
    <t>162,7</t>
  </si>
  <si>
    <t xml:space="preserve"> 99</t>
  </si>
  <si>
    <t>неШапка|Копия ПР9</t>
  </si>
  <si>
    <t>ПРИЛОЖЕНИЕ 8</t>
  </si>
  <si>
    <t>Ведомственная структура расходов бюджета поселения на 2020 год</t>
  </si>
  <si>
    <t>ЦСР</t>
  </si>
  <si>
    <t>Вр</t>
  </si>
  <si>
    <t xml:space="preserve"> 01 0 00 00000</t>
  </si>
  <si>
    <t xml:space="preserve"> 01 2 00 00000</t>
  </si>
  <si>
    <t xml:space="preserve"> 01 2 00 10120</t>
  </si>
  <si>
    <t xml:space="preserve"> 100</t>
  </si>
  <si>
    <t xml:space="preserve"> 01 2 00 10110</t>
  </si>
  <si>
    <t>142,5</t>
  </si>
  <si>
    <t xml:space="preserve"> 200</t>
  </si>
  <si>
    <t xml:space="preserve"> 800</t>
  </si>
  <si>
    <t>17,2</t>
  </si>
  <si>
    <t xml:space="preserve"> 99 0 00 00000</t>
  </si>
  <si>
    <t xml:space="preserve"> 99 1 00 00000</t>
  </si>
  <si>
    <t xml:space="preserve"> 99 1 00 14100</t>
  </si>
  <si>
    <t xml:space="preserve"> 870</t>
  </si>
  <si>
    <t xml:space="preserve"> 98 0 00 00000</t>
  </si>
  <si>
    <t xml:space="preserve"> 98 5 00 00000</t>
  </si>
  <si>
    <t xml:space="preserve"> 98 5 00 60510</t>
  </si>
  <si>
    <t xml:space="preserve"> 540</t>
  </si>
  <si>
    <t xml:space="preserve"> 01 4 00 00000</t>
  </si>
  <si>
    <t xml:space="preserve"> 01 4 00 51180</t>
  </si>
  <si>
    <t>65,4</t>
  </si>
  <si>
    <t>1,5</t>
  </si>
  <si>
    <t xml:space="preserve"> 92 0 00 00000</t>
  </si>
  <si>
    <t xml:space="preserve"> 92 9 00 00000</t>
  </si>
  <si>
    <t xml:space="preserve"> 92 9 00 18070</t>
  </si>
  <si>
    <t>0,7</t>
  </si>
  <si>
    <t xml:space="preserve"> 92 9 00 18080</t>
  </si>
  <si>
    <t>10,8</t>
  </si>
  <si>
    <t xml:space="preserve"> 92 9 00 18090</t>
  </si>
  <si>
    <t>0,5</t>
  </si>
  <si>
    <t xml:space="preserve"> 02 0 00 00000</t>
  </si>
  <si>
    <t xml:space="preserve"> 02 5 00 00000</t>
  </si>
  <si>
    <t xml:space="preserve"> 02 5 00 10820</t>
  </si>
  <si>
    <t>180,3</t>
  </si>
  <si>
    <t>3,0</t>
  </si>
  <si>
    <t xml:space="preserve"> 90 0 00 00000</t>
  </si>
  <si>
    <t xml:space="preserve"> 90 4 00 00000</t>
  </si>
  <si>
    <t xml:space="preserve"> 90 4 00 16270</t>
  </si>
  <si>
    <t xml:space="preserve"> 300</t>
  </si>
  <si>
    <t xml:space="preserve"> 90 3 00 00000</t>
  </si>
  <si>
    <t xml:space="preserve"> 90 3 00 16670</t>
  </si>
  <si>
    <t>ПРИЛОЖЕНИЕ 9</t>
  </si>
  <si>
    <t>Ведомственная структура расходов бюджета поселения на 2021 и 2022 годы</t>
  </si>
  <si>
    <t>94,1</t>
  </si>
  <si>
    <t>119,0</t>
  </si>
  <si>
    <t>43,7</t>
  </si>
  <si>
    <t>неШапка|Копия ПР11</t>
  </si>
  <si>
    <t>ПРИЛОЖЕНИЕ 10</t>
  </si>
  <si>
    <t>Распределение бюджетных ассигнований по разделам, подразделам, целевым статьям, группам (группам и подгруппам) видов расходов на 2020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</si>
  <si>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на #NextFiskYear# год</t>
  </si>
  <si>
    <t>ПРИЛОЖЕНИЕ 11</t>
  </si>
  <si>
    <t>Распределение бюджетных ассигнований по разделам, подразделам, целевым статьям, группам (группам и подгруппам) видов расходов на 2021 и 2022 годы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</si>
  <si>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на #1YearAftPeriod# и #2YearAftPeriod# годы</t>
  </si>
  <si>
    <t>от ___________ №_____</t>
  </si>
  <si>
    <t xml:space="preserve">                                      от __________________ №______</t>
  </si>
  <si>
    <t xml:space="preserve">                         от __________________ № ________</t>
  </si>
  <si>
    <t xml:space="preserve">                  от ________________ №_______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</si>
  <si>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</si>
  <si>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</si>
  <si>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</si>
  <si>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</si>
  <si>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</si>
  <si>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продажи квартир, находящихся в собственности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</si>
  <si>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</si>
  <si>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</si>
  <si>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</si>
  <si>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</si>
  <si>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</si>
  <si>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</si>
  <si>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</si>
  <si>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</si>
  <si>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</si>
  <si>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</si>
  <si>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</si>
  <si>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</si>
  <si>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</si>
  <si>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</si>
  <si>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</si>
  <si>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 от бюджетов муниципальных районов</t>
  </si>
  <si>
    <t>Прочие безвозмездные поступления от негосударственных организаций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</si>
  <si>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</si>
  <si>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</si>
  <si>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</si>
  <si>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</si>
  <si>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от ____________ №______</t>
  </si>
  <si>
    <t xml:space="preserve">            от _______________ № _____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</si>
  <si>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</si>
  <si>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 высших исполнительных органов государственной власти субъектов РФ,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</si>
  <si>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</si>
  <si>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</si>
  <si>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</si>
  <si>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</si>
  <si>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</si>
  <si>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</si>
  <si>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</si>
  <si>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Условно утвержденные расходы</t>
  </si>
  <si>
    <t>Всего расходов</t>
  </si>
  <si>
    <t>Администрация Усть-Алейского сельсовета Калманского района Алтайского края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</si>
  <si>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</si>
  <si>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</si>
  <si>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</si>
  <si>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</si>
  <si>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</si>
  <si>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</si>
  <si>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государственных (муниципальных) нужд</t>
  </si>
  <si>
    <t>Уплата налогов, сборов и иных платежей</t>
  </si>
  <si>
    <t>Иные расходы органов государственной власти субъектов Российской Федерации и органов местного самоуправления</t>
  </si>
  <si>
    <t>Резервные фонды местной администрации</t>
  </si>
  <si>
    <t>Резервные средства</t>
  </si>
  <si>
    <t>Межбюджетные трансферты общего характера из бюджетов поселений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</si>
  <si>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</t>
  </si>
  <si>
    <t>Межбюджетные трансферты</t>
  </si>
  <si>
    <t>Иные межбюджетные трансферты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</si>
  <si>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</si>
  <si>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</si>
  <si>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</si>
  <si>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Благоустройство</t>
  </si>
  <si>
    <t>Иные вопросы в области жилищно-коммунального хозяйства</t>
  </si>
  <si>
    <t>Иные расходы в области жилищно-коммунального хозяйства</t>
  </si>
  <si>
    <t>Организация и содержание мест захоронения</t>
  </si>
  <si>
    <t>Прочие мероприятия по благоустройству муниципальных образований</t>
  </si>
  <si>
    <t>Сбор и удаление твердых отходов</t>
  </si>
  <si>
    <t>Культура,кинематография</t>
  </si>
  <si>
    <t>Другие вопросы в области культуры,кинематографии</t>
  </si>
  <si>
    <t>Расходы на обеспечение деятельности (оказание услуг) подведомственных учреждений</t>
  </si>
  <si>
    <t>Расходы на обеспечение деятельности (оказание услуг) иных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</si>
  <si>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</si>
  <si>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Закупка товаров, работ и услуг для обеспечения государственных (муниципальных) нужд</t>
  </si>
  <si>
    <t>Иные вопросы в отраслях социальной сферы</t>
  </si>
  <si>
    <t>Иные вопросы в сфере социальной политики</t>
  </si>
  <si>
    <t>Доплаты к пенсиям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</si>
  <si>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</si>
  <si>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</si>
  <si>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Массовый спорт</t>
  </si>
  <si>
    <t>Иные вопросы в сфере здравоохранения, физической культуры и спорта</t>
  </si>
  <si>
    <t>Мероприятия в области здравоохранения, спорта и физической культуры, туризма</t>
  </si>
  <si>
    <t xml:space="preserve">     от _________________ №_____</t>
  </si>
  <si>
    <t>от ___________ № ______</t>
  </si>
  <si>
    <t xml:space="preserve">   от _______________ №__________</t>
  </si>
  <si>
    <t>     2) общий объем расходов бюджета поселения в сумме 1 001,1 тыс. рублей;</t>
  </si>
  <si>
    <t>     4) дефицит бюджета поселения в сумме 0,0 тыс. рублей.</t>
  </si>
  <si>
    <t>     2) общий  объем  расходов  бюджета  поселения на 2021 год в сумме 718,9 тыс. рублей, в том числе условно утвержденные расходы в сумме 16,0 тыс. рублей  и 2022 год  в  сумме 737,2 тыс. рублей, в том числе условно утвержденные расходы в сумме 32,0 тыс. рублей;</t>
  </si>
  <si>
    <t>     4) дефицит бюджета поселения на 2021 год в сумме 2,7 тыс. рублей и на 2022 год в сумме 2,7 тыс. рублей.</t>
  </si>
  <si>
    <t>2. Утвердить программу муниципальных гарантий #SettlName#, на #NextFiskYear# год согласно приложению 13 к настоящему Решению и на плановый период #1YearAftPeriod# и #2YearAftPeriod# годов, согласно приложению 14 к настоящему Решению.</t>
  </si>
  <si>
    <t>_____________года</t>
  </si>
  <si>
    <t xml:space="preserve"> 2 02 16001 10 0000 150</t>
  </si>
  <si>
    <t>Иные вопросы в сфере культуры и средств массовой информации</t>
  </si>
  <si>
    <t>90 2 00 00000</t>
  </si>
  <si>
    <t>Мероприятия в сфере культуры по сохранению объектов культурного насления</t>
  </si>
  <si>
    <t>91 2 00 66510</t>
  </si>
  <si>
    <t>92 2 00 66510</t>
  </si>
  <si>
    <t>Глава муниципального образования</t>
  </si>
  <si>
    <t>Резервные фонды местных администраций</t>
  </si>
  <si>
    <t>Межбюджетные трансферты общего характера бюджетам субъектов Российской Федерации и муниципальных образований</t>
  </si>
  <si>
    <t>Иные межбюджетные трансферты общего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</si>
  <si>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районов на осуществление части полномочий по решению вопросов местного значения в соответствии с заключенными соглашениями</t>
  </si>
  <si>
    <t>Социальные выплаты гражданам, кроме публичных нормативных социальных выплат</t>
  </si>
  <si>
    <t>303</t>
  </si>
  <si>
    <t>Обращение с твердыми коммунальными отходами</t>
  </si>
  <si>
    <t xml:space="preserve"> 92 9 00 18110</t>
  </si>
  <si>
    <t xml:space="preserve"> 90 2 00 00000</t>
  </si>
  <si>
    <t xml:space="preserve"> 90 2 0066510</t>
  </si>
  <si>
    <t xml:space="preserve">    от ____________ № _______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</si>
</sst>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3">
    <font>
      <sz val="11"/>
      <color indexed="8"/>
      <name val="Calibri"/>
      <family val="0"/>
    </font>
    <font>
      <sz val="14"/>
      <color indexed="8"/>
      <name val="Times New Roman"/>
      <family val="0"/>
    </font>
    <font>
      <sz val="14"/>
      <color indexed="9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top"/>
      <protection/>
    </xf>
    <xf numFmtId="49" fontId="1" fillId="0" borderId="0" xfId="0" applyNumberFormat="1" applyFont="1" applyFill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 vertical="top"/>
      <protection/>
    </xf>
    <xf numFmtId="0" fontId="1" fillId="0" borderId="0" xfId="0" applyFont="1" applyFill="1" applyAlignment="1" applyProtection="1">
      <alignment horizontal="left" vertical="top"/>
      <protection/>
    </xf>
    <xf numFmtId="49" fontId="1" fillId="0" borderId="0" xfId="0" applyNumberFormat="1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vertical="top"/>
      <protection/>
    </xf>
    <xf numFmtId="0" fontId="1" fillId="0" borderId="0" xfId="0" applyFont="1" applyFill="1" applyAlignment="1" applyProtection="1">
      <alignment horizontal="right" vertical="top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Alignment="1" applyProtection="1">
      <alignment vertical="top"/>
      <protection/>
    </xf>
    <xf numFmtId="0" fontId="5" fillId="0" borderId="0" xfId="0" applyFont="1" applyFill="1" applyAlignment="1" applyProtection="1">
      <alignment vertical="top"/>
      <protection/>
    </xf>
    <xf numFmtId="0" fontId="5" fillId="0" borderId="0" xfId="0" applyFont="1" applyFill="1" applyAlignment="1" applyProtection="1">
      <alignment horizontal="left" vertical="top"/>
      <protection/>
    </xf>
    <xf numFmtId="0" fontId="0" fillId="0" borderId="0" xfId="0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 vertical="top" wrapText="1" indent="7"/>
      <protection/>
    </xf>
    <xf numFmtId="49" fontId="5" fillId="0" borderId="0" xfId="0" applyNumberFormat="1" applyFont="1" applyFill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justify" wrapText="1"/>
      <protection/>
    </xf>
    <xf numFmtId="49" fontId="5" fillId="0" borderId="0" xfId="0" applyNumberFormat="1" applyFont="1" applyFill="1" applyAlignment="1" applyProtection="1">
      <alignment wrapText="1"/>
      <protection/>
    </xf>
    <xf numFmtId="0" fontId="5" fillId="33" borderId="0" xfId="0" applyFont="1" applyFill="1" applyAlignment="1" applyProtection="1">
      <alignment vertical="top"/>
      <protection/>
    </xf>
    <xf numFmtId="0" fontId="5" fillId="33" borderId="0" xfId="0" applyFont="1" applyFill="1" applyAlignment="1" applyProtection="1">
      <alignment horizontal="left" vertical="top"/>
      <protection/>
    </xf>
    <xf numFmtId="0" fontId="0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vertical="top"/>
      <protection/>
    </xf>
    <xf numFmtId="0" fontId="1" fillId="33" borderId="0" xfId="0" applyFont="1" applyFill="1" applyAlignment="1" applyProtection="1">
      <alignment horizontal="left" vertical="top"/>
      <protection/>
    </xf>
    <xf numFmtId="49" fontId="1" fillId="33" borderId="0" xfId="0" applyNumberFormat="1" applyFont="1" applyFill="1" applyAlignment="1" applyProtection="1">
      <alignment vertical="top" wrapText="1"/>
      <protection/>
    </xf>
    <xf numFmtId="0" fontId="0" fillId="33" borderId="0" xfId="0" applyFill="1" applyAlignment="1" applyProtection="1">
      <alignment/>
      <protection/>
    </xf>
    <xf numFmtId="49" fontId="3" fillId="33" borderId="10" xfId="0" applyNumberFormat="1" applyFont="1" applyFill="1" applyBorder="1" applyAlignment="1" applyProtection="1">
      <alignment horizontal="center" vertical="top" wrapText="1"/>
      <protection/>
    </xf>
    <xf numFmtId="49" fontId="3" fillId="33" borderId="10" xfId="0" applyNumberFormat="1" applyFont="1" applyFill="1" applyBorder="1" applyAlignment="1" applyProtection="1">
      <alignment horizontal="left" vertical="top" wrapText="1"/>
      <protection/>
    </xf>
    <xf numFmtId="49" fontId="3" fillId="33" borderId="10" xfId="0" applyNumberFormat="1" applyFont="1" applyFill="1" applyBorder="1" applyAlignment="1" applyProtection="1">
      <alignment horizontal="center" vertical="top"/>
      <protection/>
    </xf>
    <xf numFmtId="0" fontId="1" fillId="33" borderId="0" xfId="0" applyFont="1" applyFill="1" applyAlignment="1" applyProtection="1">
      <alignment horizontal="left"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ill="1" applyAlignment="1" applyProtection="1">
      <alignment/>
      <protection/>
    </xf>
    <xf numFmtId="49" fontId="3" fillId="33" borderId="11" xfId="0" applyNumberFormat="1" applyFont="1" applyFill="1" applyBorder="1" applyAlignment="1" applyProtection="1">
      <alignment horizontal="center" vertical="top" wrapText="1"/>
      <protection/>
    </xf>
    <xf numFmtId="0" fontId="3" fillId="33" borderId="10" xfId="0" applyFont="1" applyFill="1" applyBorder="1" applyAlignment="1" applyProtection="1">
      <alignment horizontal="center" vertical="top"/>
      <protection/>
    </xf>
    <xf numFmtId="0" fontId="1" fillId="33" borderId="0" xfId="0" applyFont="1" applyFill="1" applyAlignment="1" applyProtection="1">
      <alignment horizontal="center" vertical="top"/>
      <protection/>
    </xf>
    <xf numFmtId="49" fontId="3" fillId="33" borderId="11" xfId="0" applyNumberFormat="1" applyFont="1" applyFill="1" applyBorder="1" applyAlignment="1" applyProtection="1">
      <alignment horizontal="justify" vertical="top" wrapText="1"/>
      <protection/>
    </xf>
    <xf numFmtId="0" fontId="3" fillId="33" borderId="10" xfId="0" applyFont="1" applyFill="1" applyBorder="1" applyAlignment="1" applyProtection="1">
      <alignment horizontal="center" vertical="top" wrapText="1"/>
      <protection/>
    </xf>
    <xf numFmtId="49" fontId="3" fillId="33" borderId="11" xfId="0" applyNumberFormat="1" applyFont="1" applyFill="1" applyBorder="1" applyAlignment="1" applyProtection="1">
      <alignment horizontal="justify" vertical="top" wrapText="1"/>
      <protection/>
    </xf>
    <xf numFmtId="49" fontId="3" fillId="33" borderId="10" xfId="0" applyNumberFormat="1" applyFont="1" applyFill="1" applyBorder="1" applyAlignment="1" applyProtection="1">
      <alignment horizontal="justify" vertical="top" wrapText="1"/>
      <protection/>
    </xf>
    <xf numFmtId="164" fontId="3" fillId="33" borderId="10" xfId="0" applyNumberFormat="1" applyFont="1" applyFill="1" applyBorder="1" applyAlignment="1" applyProtection="1">
      <alignment horizontal="center" vertical="top" wrapText="1"/>
      <protection/>
    </xf>
    <xf numFmtId="49" fontId="3" fillId="34" borderId="10" xfId="0" applyNumberFormat="1" applyFont="1" applyFill="1" applyBorder="1" applyAlignment="1" applyProtection="1">
      <alignment horizontal="center" vertical="top" wrapText="1"/>
      <protection/>
    </xf>
    <xf numFmtId="0" fontId="3" fillId="33" borderId="10" xfId="0" applyNumberFormat="1" applyFont="1" applyFill="1" applyBorder="1" applyAlignment="1" applyProtection="1">
      <alignment horizontal="justify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top"/>
      <protection/>
    </xf>
    <xf numFmtId="49" fontId="5" fillId="33" borderId="10" xfId="0" applyNumberFormat="1" applyFont="1" applyFill="1" applyBorder="1" applyAlignment="1" applyProtection="1">
      <alignment vertical="top" wrapText="1"/>
      <protection/>
    </xf>
    <xf numFmtId="49" fontId="5" fillId="33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0" xfId="0" applyFont="1" applyFill="1" applyAlignment="1" applyProtection="1">
      <alignment horizontal="center" vertical="top"/>
      <protection/>
    </xf>
    <xf numFmtId="49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 horizontal="left"/>
      <protection/>
    </xf>
    <xf numFmtId="49" fontId="5" fillId="0" borderId="11" xfId="0" applyNumberFormat="1" applyFont="1" applyFill="1" applyBorder="1" applyAlignment="1" applyProtection="1">
      <alignment horizontal="center" vertical="top" wrapText="1"/>
      <protection/>
    </xf>
    <xf numFmtId="49" fontId="5" fillId="0" borderId="11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Font="1" applyFill="1" applyAlignment="1" applyProtection="1">
      <alignment/>
      <protection/>
    </xf>
    <xf numFmtId="49" fontId="5" fillId="33" borderId="10" xfId="0" applyNumberFormat="1" applyFont="1" applyFill="1" applyBorder="1" applyAlignment="1" applyProtection="1">
      <alignment horizontal="center" vertical="top"/>
      <protection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5" fillId="33" borderId="10" xfId="0" applyFont="1" applyFill="1" applyBorder="1" applyAlignment="1" applyProtection="1">
      <alignment horizontal="center" vertical="top"/>
      <protection/>
    </xf>
    <xf numFmtId="49" fontId="5" fillId="33" borderId="0" xfId="0" applyNumberFormat="1" applyFont="1" applyFill="1" applyAlignment="1" applyProtection="1">
      <alignment vertical="top" wrapText="1"/>
      <protection/>
    </xf>
    <xf numFmtId="0" fontId="5" fillId="33" borderId="10" xfId="0" applyFont="1" applyFill="1" applyBorder="1" applyAlignment="1" applyProtection="1">
      <alignment horizontal="center" vertical="top" wrapText="1"/>
      <protection/>
    </xf>
    <xf numFmtId="164" fontId="5" fillId="33" borderId="10" xfId="0" applyNumberFormat="1" applyFont="1" applyFill="1" applyBorder="1" applyAlignment="1" applyProtection="1">
      <alignment horizontal="center" vertical="top"/>
      <protection/>
    </xf>
    <xf numFmtId="0" fontId="5" fillId="33" borderId="10" xfId="0" applyNumberFormat="1" applyFont="1" applyFill="1" applyBorder="1" applyAlignment="1" applyProtection="1">
      <alignment horizontal="justify" vertical="top" wrapText="1"/>
      <protection/>
    </xf>
    <xf numFmtId="0" fontId="1" fillId="0" borderId="0" xfId="0" applyFont="1" applyFill="1" applyAlignment="1" applyProtection="1">
      <alignment horizontal="justify" vertical="top" wrapText="1"/>
      <protection/>
    </xf>
    <xf numFmtId="0" fontId="4" fillId="0" borderId="0" xfId="0" applyFont="1" applyFill="1" applyAlignment="1" applyProtection="1">
      <alignment horizontal="justify" vertical="top" wrapText="1"/>
      <protection/>
    </xf>
    <xf numFmtId="49" fontId="4" fillId="0" borderId="0" xfId="0" applyNumberFormat="1" applyFont="1" applyFill="1" applyAlignment="1" applyProtection="1">
      <alignment horizontal="center" vertical="top" wrapText="1"/>
      <protection/>
    </xf>
    <xf numFmtId="49" fontId="1" fillId="0" borderId="0" xfId="0" applyNumberFormat="1" applyFont="1" applyFill="1" applyAlignment="1" applyProtection="1">
      <alignment horizontal="center" vertical="top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49" fontId="5" fillId="33" borderId="0" xfId="0" applyNumberFormat="1" applyFont="1" applyFill="1" applyAlignment="1" applyProtection="1">
      <alignment horizontal="left" vertical="top" wrapText="1" indent="11"/>
      <protection/>
    </xf>
    <xf numFmtId="49" fontId="1" fillId="33" borderId="0" xfId="0" applyNumberFormat="1" applyFont="1" applyFill="1" applyAlignment="1" applyProtection="1">
      <alignment horizontal="center" vertical="top" wrapText="1"/>
      <protection/>
    </xf>
    <xf numFmtId="49" fontId="5" fillId="33" borderId="0" xfId="0" applyNumberFormat="1" applyFont="1" applyFill="1" applyAlignment="1" applyProtection="1">
      <alignment horizontal="left" vertical="top" wrapText="1"/>
      <protection/>
    </xf>
    <xf numFmtId="49" fontId="5" fillId="33" borderId="0" xfId="0" applyNumberFormat="1" applyFont="1" applyFill="1" applyAlignment="1" applyProtection="1">
      <alignment horizontal="left" vertical="top" wrapText="1" indent="15"/>
      <protection/>
    </xf>
    <xf numFmtId="49" fontId="5" fillId="33" borderId="0" xfId="0" applyNumberFormat="1" applyFont="1" applyFill="1" applyAlignment="1" applyProtection="1">
      <alignment wrapText="1"/>
      <protection/>
    </xf>
    <xf numFmtId="49" fontId="3" fillId="0" borderId="11" xfId="0" applyNumberFormat="1" applyFont="1" applyFill="1" applyBorder="1" applyAlignment="1" applyProtection="1">
      <alignment horizontal="left" vertical="top" wrapText="1"/>
      <protection/>
    </xf>
    <xf numFmtId="49" fontId="3" fillId="0" borderId="12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/>
      <protection/>
    </xf>
    <xf numFmtId="49" fontId="5" fillId="0" borderId="0" xfId="0" applyNumberFormat="1" applyFont="1" applyFill="1" applyAlignment="1" applyProtection="1">
      <alignment horizontal="left" wrapText="1"/>
      <protection/>
    </xf>
    <xf numFmtId="49" fontId="3" fillId="0" borderId="13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Alignment="1" applyProtection="1">
      <alignment horizontal="left" vertical="top" wrapText="1"/>
      <protection/>
    </xf>
    <xf numFmtId="49" fontId="3" fillId="0" borderId="11" xfId="0" applyNumberFormat="1" applyFont="1" applyFill="1" applyBorder="1" applyAlignment="1" applyProtection="1">
      <alignment horizontal="center" vertical="top" wrapText="1"/>
      <protection/>
    </xf>
    <xf numFmtId="49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5" fillId="0" borderId="0" xfId="0" applyNumberFormat="1" applyFont="1" applyFill="1" applyAlignment="1" applyProtection="1">
      <alignment horizontal="center" vertical="top" wrapText="1"/>
      <protection/>
    </xf>
    <xf numFmtId="49" fontId="5" fillId="33" borderId="0" xfId="0" applyNumberFormat="1" applyFont="1" applyFill="1" applyAlignment="1" applyProtection="1">
      <alignment horizontal="left" vertical="top" wrapText="1" indent="4"/>
      <protection/>
    </xf>
    <xf numFmtId="49" fontId="5" fillId="33" borderId="0" xfId="0" applyNumberFormat="1" applyFont="1" applyFill="1" applyAlignment="1" applyProtection="1">
      <alignment horizontal="left" wrapText="1"/>
      <protection/>
    </xf>
    <xf numFmtId="49" fontId="5" fillId="0" borderId="0" xfId="0" applyNumberFormat="1" applyFont="1" applyFill="1" applyAlignment="1" applyProtection="1">
      <alignment horizontal="left" vertical="top" wrapText="1" indent="2"/>
      <protection/>
    </xf>
    <xf numFmtId="49" fontId="5" fillId="33" borderId="0" xfId="0" applyNumberFormat="1" applyFont="1" applyFill="1" applyAlignment="1" applyProtection="1">
      <alignment horizontal="left" vertical="top" wrapText="1" indent="2"/>
      <protection/>
    </xf>
    <xf numFmtId="49" fontId="5" fillId="33" borderId="0" xfId="0" applyNumberFormat="1" applyFont="1" applyFill="1" applyAlignment="1" applyProtection="1">
      <alignment horizontal="left" vertical="top" wrapText="1" inden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0;&#1044;&#1046;&#1045;&#1058;%20&#1085;&#1072;%202020%20-%20&#1080;&#1079;&#1084;.%20&#1092;&#1077;&#1074;&#1088;.%20&#1057;%20&#1055;&#1054;&#1050;&#1056;&#1040;&#1057;&#1050;&#1054;&#104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ст решения"/>
      <sheetName val="ПР1"/>
      <sheetName val="ПР2"/>
      <sheetName val="ПР4"/>
      <sheetName val="ПР3"/>
      <sheetName val="ПР5"/>
      <sheetName val="ПР6"/>
      <sheetName val="ПР7"/>
      <sheetName val="ПР8"/>
      <sheetName val="ПР9"/>
      <sheetName val="ПР10"/>
      <sheetName val="ПР11"/>
    </sheetNames>
    <sheetDataSet>
      <sheetData sheetId="8">
        <row r="15">
          <cell r="H15" t="str">
            <v>288,5</v>
          </cell>
        </row>
        <row r="20">
          <cell r="H20" t="str">
            <v>142,5</v>
          </cell>
        </row>
        <row r="21">
          <cell r="H21">
            <v>141.8</v>
          </cell>
        </row>
        <row r="22">
          <cell r="H22" t="str">
            <v>17,2</v>
          </cell>
        </row>
        <row r="27">
          <cell r="H27" t="str">
            <v>10,0</v>
          </cell>
        </row>
        <row r="32">
          <cell r="H32" t="str">
            <v>46,7</v>
          </cell>
        </row>
        <row r="38">
          <cell r="H38" t="str">
            <v>65,4</v>
          </cell>
        </row>
        <row r="39">
          <cell r="H39" t="str">
            <v>1,5</v>
          </cell>
        </row>
        <row r="45">
          <cell r="H45" t="str">
            <v>0,7</v>
          </cell>
        </row>
        <row r="47">
          <cell r="H47" t="str">
            <v>10,8</v>
          </cell>
        </row>
        <row r="49">
          <cell r="H49">
            <v>0.5</v>
          </cell>
        </row>
        <row r="51">
          <cell r="H51">
            <v>62.8</v>
          </cell>
        </row>
        <row r="57">
          <cell r="H57" t="str">
            <v>180,3</v>
          </cell>
        </row>
        <row r="58">
          <cell r="H58">
            <v>63.400000000000006</v>
          </cell>
        </row>
        <row r="59">
          <cell r="H59" t="str">
            <v>3,0</v>
          </cell>
        </row>
        <row r="62">
          <cell r="H62" t="str">
            <v>3,0</v>
          </cell>
        </row>
        <row r="65">
          <cell r="H65" t="str">
            <v>30,7</v>
          </cell>
        </row>
        <row r="68">
          <cell r="H68" t="str">
            <v>30,7</v>
          </cell>
        </row>
        <row r="71">
          <cell r="H71">
            <v>2</v>
          </cell>
        </row>
        <row r="74">
          <cell r="H74">
            <v>1</v>
          </cell>
        </row>
        <row r="75">
          <cell r="H7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workbookViewId="0" topLeftCell="B22">
      <selection activeCell="B24" sqref="B24:C24"/>
    </sheetView>
  </sheetViews>
  <sheetFormatPr defaultColWidth="9.140625" defaultRowHeight="18.75" customHeight="1"/>
  <cols>
    <col min="1" max="1" width="23.8515625" style="4" hidden="1" customWidth="1"/>
    <col min="2" max="2" width="46.00390625" style="7" customWidth="1"/>
    <col min="3" max="3" width="35.28125" style="4" customWidth="1"/>
    <col min="4" max="4" width="19.57421875" style="4" customWidth="1"/>
    <col min="5" max="6" width="9.140625" style="4" customWidth="1"/>
    <col min="7" max="7" width="19.140625" style="4" customWidth="1"/>
  </cols>
  <sheetData>
    <row r="1" spans="1:7" ht="18.75" customHeight="1">
      <c r="A1" s="5" t="s">
        <v>0</v>
      </c>
      <c r="B1" s="69" t="s">
        <v>1</v>
      </c>
      <c r="C1" s="69"/>
      <c r="G1" s="8"/>
    </row>
    <row r="2" ht="18.75" customHeight="1">
      <c r="B2" s="3" t="s">
        <v>2</v>
      </c>
    </row>
    <row r="3" ht="18.75" customHeight="1">
      <c r="B3" s="3" t="s">
        <v>2</v>
      </c>
    </row>
    <row r="4" spans="2:3" ht="18.75" customHeight="1">
      <c r="B4" s="68" t="s">
        <v>3</v>
      </c>
      <c r="C4" s="68"/>
    </row>
    <row r="5" spans="2:3" ht="15" customHeight="1">
      <c r="B5" s="2" t="s">
        <v>4</v>
      </c>
      <c r="C5" s="9" t="s">
        <v>5</v>
      </c>
    </row>
    <row r="6" ht="18.75" customHeight="1">
      <c r="B6" s="3" t="s">
        <v>2</v>
      </c>
    </row>
    <row r="7" spans="2:3" ht="18.75" customHeight="1">
      <c r="B7" s="69" t="s">
        <v>6</v>
      </c>
      <c r="C7" s="69"/>
    </row>
    <row r="8" ht="18.75" customHeight="1">
      <c r="B8" s="3" t="s">
        <v>2</v>
      </c>
    </row>
    <row r="9" ht="18.75" customHeight="1">
      <c r="B9" s="3" t="s">
        <v>2</v>
      </c>
    </row>
    <row r="10" spans="2:3" ht="18.75" customHeight="1">
      <c r="B10" s="68" t="s">
        <v>7</v>
      </c>
      <c r="C10" s="68"/>
    </row>
    <row r="11" spans="2:3" ht="18.75" customHeight="1">
      <c r="B11" s="68" t="s">
        <v>8</v>
      </c>
      <c r="C11" s="68"/>
    </row>
    <row r="12" ht="18.75" customHeight="1">
      <c r="B12" s="3" t="s">
        <v>2</v>
      </c>
    </row>
    <row r="13" spans="2:11" ht="18.75" customHeight="1">
      <c r="B13" s="67" t="s">
        <v>9</v>
      </c>
      <c r="C13" s="67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t="s">
        <v>0</v>
      </c>
      <c r="I13" t="s">
        <v>0</v>
      </c>
      <c r="J13" t="s">
        <v>0</v>
      </c>
      <c r="K13" t="s">
        <v>0</v>
      </c>
    </row>
    <row r="14" spans="2:11" ht="18.75" customHeight="1">
      <c r="B14" s="66" t="s">
        <v>10</v>
      </c>
      <c r="C14" s="66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t="s">
        <v>0</v>
      </c>
      <c r="I14" t="s">
        <v>0</v>
      </c>
      <c r="J14" t="s">
        <v>0</v>
      </c>
      <c r="K14" t="s">
        <v>0</v>
      </c>
    </row>
    <row r="15" spans="2:11" ht="36" customHeight="1">
      <c r="B15" s="66" t="s">
        <v>11</v>
      </c>
      <c r="C15" s="66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t="s">
        <v>0</v>
      </c>
      <c r="I15" t="s">
        <v>0</v>
      </c>
      <c r="J15" t="s">
        <v>0</v>
      </c>
      <c r="K15" t="s">
        <v>0</v>
      </c>
    </row>
    <row r="16" spans="2:11" ht="76.5" customHeight="1">
      <c r="B16" s="66" t="s">
        <v>12</v>
      </c>
      <c r="C16" s="66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t="s">
        <v>0</v>
      </c>
      <c r="I16" t="s">
        <v>0</v>
      </c>
      <c r="J16" t="s">
        <v>0</v>
      </c>
      <c r="K16" t="s">
        <v>0</v>
      </c>
    </row>
    <row r="17" spans="2:11" ht="39.75" customHeight="1">
      <c r="B17" s="66" t="s">
        <v>329</v>
      </c>
      <c r="C17" s="66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t="s">
        <v>0</v>
      </c>
      <c r="I17" t="s">
        <v>0</v>
      </c>
      <c r="J17" t="s">
        <v>0</v>
      </c>
      <c r="K17" t="s">
        <v>0</v>
      </c>
    </row>
    <row r="18" spans="2:11" ht="78.75" customHeight="1">
      <c r="B18" s="66" t="s">
        <v>13</v>
      </c>
      <c r="C18" s="66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t="s">
        <v>0</v>
      </c>
      <c r="I18" t="s">
        <v>0</v>
      </c>
      <c r="J18" t="s">
        <v>0</v>
      </c>
      <c r="K18" t="s">
        <v>0</v>
      </c>
    </row>
    <row r="19" spans="2:11" ht="18.75" customHeight="1">
      <c r="B19" s="66" t="s">
        <v>330</v>
      </c>
      <c r="C19" s="66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t="s">
        <v>0</v>
      </c>
      <c r="I19" t="s">
        <v>0</v>
      </c>
      <c r="J19" t="s">
        <v>0</v>
      </c>
      <c r="K19" t="s">
        <v>0</v>
      </c>
    </row>
    <row r="20" spans="2:11" ht="36" customHeight="1">
      <c r="B20" s="66" t="s">
        <v>14</v>
      </c>
      <c r="C20" s="66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t="s">
        <v>0</v>
      </c>
      <c r="I20" t="s">
        <v>0</v>
      </c>
      <c r="J20" t="s">
        <v>0</v>
      </c>
      <c r="K20" t="s">
        <v>0</v>
      </c>
    </row>
    <row r="21" spans="2:11" ht="135" customHeight="1">
      <c r="B21" s="66" t="s">
        <v>15</v>
      </c>
      <c r="C21" s="66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t="s">
        <v>0</v>
      </c>
      <c r="I21" t="s">
        <v>0</v>
      </c>
      <c r="J21" t="s">
        <v>0</v>
      </c>
      <c r="K21" t="s">
        <v>0</v>
      </c>
    </row>
    <row r="22" spans="2:11" ht="115.5" customHeight="1">
      <c r="B22" s="66" t="s">
        <v>331</v>
      </c>
      <c r="C22" s="66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t="s">
        <v>0</v>
      </c>
      <c r="I22" t="s">
        <v>0</v>
      </c>
      <c r="J22" t="s">
        <v>0</v>
      </c>
      <c r="K22" t="s">
        <v>0</v>
      </c>
    </row>
    <row r="23" spans="2:11" ht="150.75" customHeight="1">
      <c r="B23" s="66" t="s">
        <v>16</v>
      </c>
      <c r="C23" s="66" t="s">
        <v>0</v>
      </c>
      <c r="D23" s="4" t="s">
        <v>0</v>
      </c>
      <c r="E23" s="4" t="s">
        <v>0</v>
      </c>
      <c r="F23" s="4" t="s">
        <v>0</v>
      </c>
      <c r="G23" s="4" t="s">
        <v>0</v>
      </c>
      <c r="H23" t="s">
        <v>0</v>
      </c>
      <c r="I23" t="s">
        <v>0</v>
      </c>
      <c r="J23" t="s">
        <v>0</v>
      </c>
      <c r="K23" t="s">
        <v>0</v>
      </c>
    </row>
    <row r="24" spans="2:11" ht="58.5" customHeight="1">
      <c r="B24" s="66" t="s">
        <v>332</v>
      </c>
      <c r="C24" s="66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t="s">
        <v>0</v>
      </c>
      <c r="I24" t="s">
        <v>0</v>
      </c>
      <c r="J24" t="s">
        <v>0</v>
      </c>
      <c r="K24" t="s">
        <v>0</v>
      </c>
    </row>
    <row r="25" spans="2:11" ht="77.25" customHeight="1">
      <c r="B25" s="66" t="s">
        <v>17</v>
      </c>
      <c r="C25" s="66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t="s">
        <v>0</v>
      </c>
      <c r="I25" t="s">
        <v>0</v>
      </c>
      <c r="J25" t="s">
        <v>0</v>
      </c>
      <c r="K25" t="s">
        <v>0</v>
      </c>
    </row>
    <row r="26" spans="2:11" ht="18.75" customHeight="1">
      <c r="B26" s="66" t="s">
        <v>10</v>
      </c>
      <c r="C26" s="66" t="s">
        <v>0</v>
      </c>
      <c r="D26" s="4" t="s">
        <v>0</v>
      </c>
      <c r="E26" s="4" t="s">
        <v>0</v>
      </c>
      <c r="F26" s="4" t="s">
        <v>0</v>
      </c>
      <c r="G26" s="4" t="s">
        <v>0</v>
      </c>
      <c r="H26" t="s">
        <v>0</v>
      </c>
      <c r="I26" t="s">
        <v>0</v>
      </c>
      <c r="J26" t="s">
        <v>0</v>
      </c>
      <c r="K26" t="s">
        <v>0</v>
      </c>
    </row>
    <row r="27" spans="2:11" ht="18.75" customHeight="1">
      <c r="B27" s="67" t="s">
        <v>18</v>
      </c>
      <c r="C27" s="67" t="s">
        <v>0</v>
      </c>
      <c r="D27" s="4" t="s">
        <v>0</v>
      </c>
      <c r="E27" s="4" t="s">
        <v>0</v>
      </c>
      <c r="F27" s="4" t="s">
        <v>0</v>
      </c>
      <c r="G27" s="4" t="s">
        <v>0</v>
      </c>
      <c r="H27" t="s">
        <v>0</v>
      </c>
      <c r="I27" t="s">
        <v>0</v>
      </c>
      <c r="J27" t="s">
        <v>0</v>
      </c>
      <c r="K27" t="s">
        <v>0</v>
      </c>
    </row>
    <row r="28" spans="2:11" ht="18.75" customHeight="1">
      <c r="B28" s="66" t="s">
        <v>10</v>
      </c>
      <c r="C28" s="66" t="s">
        <v>0</v>
      </c>
      <c r="D28" s="4" t="s">
        <v>0</v>
      </c>
      <c r="E28" s="4" t="s">
        <v>0</v>
      </c>
      <c r="F28" s="4" t="s">
        <v>0</v>
      </c>
      <c r="G28" s="4" t="s">
        <v>0</v>
      </c>
      <c r="H28" t="s">
        <v>0</v>
      </c>
      <c r="I28" t="s">
        <v>0</v>
      </c>
      <c r="J28" t="s">
        <v>0</v>
      </c>
      <c r="K28" t="s">
        <v>0</v>
      </c>
    </row>
    <row r="29" spans="2:11" ht="60" customHeight="1">
      <c r="B29" s="66" t="s">
        <v>19</v>
      </c>
      <c r="C29" s="66" t="s">
        <v>0</v>
      </c>
      <c r="D29" s="4" t="s">
        <v>0</v>
      </c>
      <c r="E29" s="4" t="s">
        <v>0</v>
      </c>
      <c r="F29" s="4" t="s">
        <v>0</v>
      </c>
      <c r="G29" s="4" t="s">
        <v>0</v>
      </c>
      <c r="H29" t="s">
        <v>0</v>
      </c>
      <c r="I29" t="s">
        <v>0</v>
      </c>
      <c r="J29" t="s">
        <v>0</v>
      </c>
      <c r="K29" t="s">
        <v>0</v>
      </c>
    </row>
    <row r="30" spans="2:11" ht="18.75" customHeight="1">
      <c r="B30" s="66" t="s">
        <v>10</v>
      </c>
      <c r="C30" s="66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t="s">
        <v>0</v>
      </c>
      <c r="I30" t="s">
        <v>0</v>
      </c>
      <c r="J30" t="s">
        <v>0</v>
      </c>
      <c r="K30" t="s">
        <v>0</v>
      </c>
    </row>
    <row r="31" spans="2:11" ht="18.75" customHeight="1">
      <c r="B31" s="67" t="s">
        <v>20</v>
      </c>
      <c r="C31" s="67" t="s">
        <v>0</v>
      </c>
      <c r="D31" s="4" t="s">
        <v>0</v>
      </c>
      <c r="E31" s="4" t="s">
        <v>0</v>
      </c>
      <c r="F31" s="4" t="s">
        <v>0</v>
      </c>
      <c r="G31" s="4" t="s">
        <v>0</v>
      </c>
      <c r="H31" t="s">
        <v>0</v>
      </c>
      <c r="I31" t="s">
        <v>0</v>
      </c>
      <c r="J31" t="s">
        <v>0</v>
      </c>
      <c r="K31" t="s">
        <v>0</v>
      </c>
    </row>
    <row r="32" spans="2:11" ht="18.75" customHeight="1">
      <c r="B32" s="66" t="s">
        <v>10</v>
      </c>
      <c r="C32" s="66" t="s">
        <v>0</v>
      </c>
      <c r="D32" s="4" t="s">
        <v>0</v>
      </c>
      <c r="E32" s="4" t="s">
        <v>0</v>
      </c>
      <c r="F32" s="4" t="s">
        <v>0</v>
      </c>
      <c r="G32" s="4" t="s">
        <v>0</v>
      </c>
      <c r="H32" t="s">
        <v>0</v>
      </c>
      <c r="I32" t="s">
        <v>0</v>
      </c>
      <c r="J32" t="s">
        <v>0</v>
      </c>
      <c r="K32" t="s">
        <v>0</v>
      </c>
    </row>
    <row r="33" spans="2:11" ht="37.5" customHeight="1">
      <c r="B33" s="66" t="s">
        <v>21</v>
      </c>
      <c r="C33" s="66" t="s">
        <v>0</v>
      </c>
      <c r="D33" s="4" t="s">
        <v>0</v>
      </c>
      <c r="E33" s="4" t="s">
        <v>0</v>
      </c>
      <c r="F33" s="4" t="s">
        <v>0</v>
      </c>
      <c r="G33" s="4" t="s">
        <v>0</v>
      </c>
      <c r="H33" t="s">
        <v>0</v>
      </c>
      <c r="I33" t="s">
        <v>0</v>
      </c>
      <c r="J33" t="s">
        <v>0</v>
      </c>
      <c r="K33" t="s">
        <v>0</v>
      </c>
    </row>
    <row r="34" spans="2:11" ht="56.25" customHeight="1">
      <c r="B34" s="66" t="s">
        <v>22</v>
      </c>
      <c r="C34" s="66" t="s">
        <v>0</v>
      </c>
      <c r="D34" s="4" t="s">
        <v>0</v>
      </c>
      <c r="E34" s="4" t="s">
        <v>0</v>
      </c>
      <c r="F34" s="4" t="s">
        <v>0</v>
      </c>
      <c r="G34" s="4" t="s">
        <v>0</v>
      </c>
      <c r="H34" t="s">
        <v>0</v>
      </c>
      <c r="I34" t="s">
        <v>0</v>
      </c>
      <c r="J34" t="s">
        <v>0</v>
      </c>
      <c r="K34" t="s">
        <v>0</v>
      </c>
    </row>
    <row r="35" spans="2:11" ht="18.75" customHeight="1">
      <c r="B35" s="66" t="s">
        <v>10</v>
      </c>
      <c r="C35" s="66" t="s">
        <v>0</v>
      </c>
      <c r="D35" s="4" t="s">
        <v>0</v>
      </c>
      <c r="E35" s="4" t="s">
        <v>0</v>
      </c>
      <c r="F35" s="4" t="s">
        <v>0</v>
      </c>
      <c r="G35" s="4" t="s">
        <v>0</v>
      </c>
      <c r="H35" t="s">
        <v>0</v>
      </c>
      <c r="I35" t="s">
        <v>0</v>
      </c>
      <c r="J35" t="s">
        <v>0</v>
      </c>
      <c r="K35" t="s">
        <v>0</v>
      </c>
    </row>
    <row r="36" spans="2:11" ht="37.5" customHeight="1">
      <c r="B36" s="67" t="s">
        <v>23</v>
      </c>
      <c r="C36" s="67" t="s">
        <v>0</v>
      </c>
      <c r="D36" s="4" t="s">
        <v>0</v>
      </c>
      <c r="E36" s="4" t="s">
        <v>0</v>
      </c>
      <c r="F36" s="4" t="s">
        <v>0</v>
      </c>
      <c r="G36" s="4" t="s">
        <v>0</v>
      </c>
      <c r="H36" t="s">
        <v>0</v>
      </c>
      <c r="I36" t="s">
        <v>0</v>
      </c>
      <c r="J36" t="s">
        <v>0</v>
      </c>
      <c r="K36" t="s">
        <v>0</v>
      </c>
    </row>
    <row r="37" spans="2:11" ht="18.75" customHeight="1">
      <c r="B37" s="66" t="s">
        <v>10</v>
      </c>
      <c r="C37" s="66" t="s">
        <v>0</v>
      </c>
      <c r="D37" s="4" t="s">
        <v>0</v>
      </c>
      <c r="E37" s="4" t="s">
        <v>0</v>
      </c>
      <c r="F37" s="4" t="s">
        <v>0</v>
      </c>
      <c r="G37" s="4" t="s">
        <v>0</v>
      </c>
      <c r="H37" t="s">
        <v>0</v>
      </c>
      <c r="I37" t="s">
        <v>0</v>
      </c>
      <c r="J37" t="s">
        <v>0</v>
      </c>
      <c r="K37" t="s">
        <v>0</v>
      </c>
    </row>
    <row r="38" spans="2:11" ht="18.75" customHeight="1">
      <c r="B38" s="66" t="s">
        <v>24</v>
      </c>
      <c r="C38" s="66" t="s">
        <v>0</v>
      </c>
      <c r="D38" s="4" t="s">
        <v>0</v>
      </c>
      <c r="E38" s="4" t="s">
        <v>0</v>
      </c>
      <c r="F38" s="4" t="s">
        <v>0</v>
      </c>
      <c r="G38" s="4" t="s">
        <v>0</v>
      </c>
      <c r="H38" t="s">
        <v>0</v>
      </c>
      <c r="I38" t="s">
        <v>0</v>
      </c>
      <c r="J38" t="s">
        <v>0</v>
      </c>
      <c r="K38" t="s">
        <v>0</v>
      </c>
    </row>
    <row r="39" spans="2:11" ht="55.5" customHeight="1">
      <c r="B39" s="66" t="s">
        <v>25</v>
      </c>
      <c r="C39" s="66" t="s">
        <v>0</v>
      </c>
      <c r="D39" s="4" t="s">
        <v>0</v>
      </c>
      <c r="E39" s="4" t="s">
        <v>0</v>
      </c>
      <c r="F39" s="4" t="s">
        <v>0</v>
      </c>
      <c r="G39" s="4" t="s">
        <v>0</v>
      </c>
      <c r="H39" t="s">
        <v>0</v>
      </c>
      <c r="I39" t="s">
        <v>0</v>
      </c>
      <c r="J39" t="s">
        <v>0</v>
      </c>
      <c r="K39" t="s">
        <v>0</v>
      </c>
    </row>
    <row r="40" spans="2:11" ht="79.5" customHeight="1">
      <c r="B40" s="66" t="s">
        <v>26</v>
      </c>
      <c r="C40" s="66" t="s">
        <v>0</v>
      </c>
      <c r="D40" s="4" t="s">
        <v>0</v>
      </c>
      <c r="E40" s="4" t="s">
        <v>0</v>
      </c>
      <c r="F40" s="4" t="s">
        <v>0</v>
      </c>
      <c r="G40" s="4" t="s">
        <v>0</v>
      </c>
      <c r="H40" t="s">
        <v>0</v>
      </c>
      <c r="I40" t="s">
        <v>0</v>
      </c>
      <c r="J40" t="s">
        <v>0</v>
      </c>
      <c r="K40" t="s">
        <v>0</v>
      </c>
    </row>
    <row r="41" spans="2:11" ht="36" customHeight="1">
      <c r="B41" s="66" t="s">
        <v>27</v>
      </c>
      <c r="C41" s="66" t="s">
        <v>0</v>
      </c>
      <c r="D41" s="4" t="s">
        <v>0</v>
      </c>
      <c r="E41" s="4" t="s">
        <v>0</v>
      </c>
      <c r="F41" s="4" t="s">
        <v>0</v>
      </c>
      <c r="G41" s="4" t="s">
        <v>0</v>
      </c>
      <c r="H41" t="s">
        <v>0</v>
      </c>
      <c r="I41" t="s">
        <v>0</v>
      </c>
      <c r="J41" t="s">
        <v>0</v>
      </c>
      <c r="K41" t="s">
        <v>0</v>
      </c>
    </row>
    <row r="42" spans="2:11" ht="54" customHeight="1">
      <c r="B42" s="66" t="s">
        <v>28</v>
      </c>
      <c r="C42" s="66" t="s">
        <v>0</v>
      </c>
      <c r="D42" s="4" t="s">
        <v>0</v>
      </c>
      <c r="E42" s="4" t="s">
        <v>0</v>
      </c>
      <c r="F42" s="4" t="s">
        <v>0</v>
      </c>
      <c r="G42" s="4" t="s">
        <v>0</v>
      </c>
      <c r="H42" t="s">
        <v>0</v>
      </c>
      <c r="I42" t="s">
        <v>0</v>
      </c>
      <c r="J42" t="s">
        <v>0</v>
      </c>
      <c r="K42" t="s">
        <v>0</v>
      </c>
    </row>
    <row r="43" spans="1:3" ht="18.75" customHeight="1" hidden="1">
      <c r="A43" s="4" t="s">
        <v>29</v>
      </c>
      <c r="B43" s="66" t="s">
        <v>30</v>
      </c>
      <c r="C43" s="66"/>
    </row>
    <row r="44" spans="1:11" ht="76.5" customHeight="1">
      <c r="A44" s="4" t="s">
        <v>31</v>
      </c>
      <c r="B44" s="66" t="s">
        <v>32</v>
      </c>
      <c r="C44" s="66" t="s">
        <v>0</v>
      </c>
      <c r="D44" s="4" t="s">
        <v>0</v>
      </c>
      <c r="E44" s="4" t="s">
        <v>0</v>
      </c>
      <c r="F44" s="4" t="s">
        <v>0</v>
      </c>
      <c r="G44" s="4" t="s">
        <v>0</v>
      </c>
      <c r="H44" t="s">
        <v>0</v>
      </c>
      <c r="I44" t="s">
        <v>0</v>
      </c>
      <c r="J44" t="s">
        <v>0</v>
      </c>
      <c r="K44" t="s">
        <v>0</v>
      </c>
    </row>
    <row r="45" spans="1:11" ht="76.5" customHeight="1">
      <c r="A45" s="4" t="s">
        <v>31</v>
      </c>
      <c r="B45" s="66" t="s">
        <v>33</v>
      </c>
      <c r="C45" s="66" t="s">
        <v>0</v>
      </c>
      <c r="D45" s="4" t="s">
        <v>0</v>
      </c>
      <c r="E45" s="4" t="s">
        <v>0</v>
      </c>
      <c r="F45" s="4" t="s">
        <v>0</v>
      </c>
      <c r="G45" s="4" t="s">
        <v>0</v>
      </c>
      <c r="H45" t="s">
        <v>0</v>
      </c>
      <c r="I45" t="s">
        <v>0</v>
      </c>
      <c r="J45" t="s">
        <v>0</v>
      </c>
      <c r="K45" t="s">
        <v>0</v>
      </c>
    </row>
    <row r="46" spans="1:3" ht="94.5" customHeight="1" hidden="1">
      <c r="A46" s="4" t="s">
        <v>34</v>
      </c>
      <c r="B46" s="66" t="s">
        <v>35</v>
      </c>
      <c r="C46" s="66"/>
    </row>
    <row r="47" spans="1:3" ht="94.5" customHeight="1" hidden="1">
      <c r="A47" s="4" t="s">
        <v>34</v>
      </c>
      <c r="B47" s="66" t="s">
        <v>36</v>
      </c>
      <c r="C47" s="66"/>
    </row>
    <row r="48" spans="2:11" ht="93" customHeight="1">
      <c r="B48" s="66" t="s">
        <v>37</v>
      </c>
      <c r="C48" s="66" t="s">
        <v>0</v>
      </c>
      <c r="D48" s="4" t="s">
        <v>0</v>
      </c>
      <c r="E48" s="4" t="s">
        <v>0</v>
      </c>
      <c r="F48" s="4" t="s">
        <v>0</v>
      </c>
      <c r="G48" s="4" t="s">
        <v>0</v>
      </c>
      <c r="H48" t="s">
        <v>0</v>
      </c>
      <c r="I48" t="s">
        <v>0</v>
      </c>
      <c r="J48" t="s">
        <v>0</v>
      </c>
      <c r="K48" t="s">
        <v>0</v>
      </c>
    </row>
    <row r="49" spans="2:11" ht="18.75" customHeight="1">
      <c r="B49" s="66" t="s">
        <v>10</v>
      </c>
      <c r="C49" s="66" t="s">
        <v>0</v>
      </c>
      <c r="D49" s="4" t="s">
        <v>0</v>
      </c>
      <c r="E49" s="4" t="s">
        <v>0</v>
      </c>
      <c r="F49" s="4" t="s">
        <v>0</v>
      </c>
      <c r="G49" s="4" t="s">
        <v>0</v>
      </c>
      <c r="H49" t="s">
        <v>0</v>
      </c>
      <c r="I49" t="s">
        <v>0</v>
      </c>
      <c r="J49" t="s">
        <v>0</v>
      </c>
      <c r="K49" t="s">
        <v>0</v>
      </c>
    </row>
    <row r="50" spans="1:3" ht="18.75" customHeight="1" hidden="1">
      <c r="A50" s="4" t="s">
        <v>29</v>
      </c>
      <c r="B50" s="66" t="s">
        <v>38</v>
      </c>
      <c r="C50" s="66"/>
    </row>
    <row r="51" spans="1:3" ht="18.75" customHeight="1" hidden="1">
      <c r="A51" s="4" t="s">
        <v>39</v>
      </c>
      <c r="B51" s="67" t="s">
        <v>40</v>
      </c>
      <c r="C51" s="67"/>
    </row>
    <row r="52" spans="1:3" ht="18.75" customHeight="1" hidden="1">
      <c r="A52" s="4" t="s">
        <v>39</v>
      </c>
      <c r="B52" s="66" t="s">
        <v>2</v>
      </c>
      <c r="C52" s="66"/>
    </row>
    <row r="53" spans="1:3" ht="54.75" customHeight="1" hidden="1">
      <c r="A53" s="4" t="s">
        <v>41</v>
      </c>
      <c r="B53" s="66" t="s">
        <v>42</v>
      </c>
      <c r="C53" s="66"/>
    </row>
    <row r="54" spans="1:3" ht="57" customHeight="1" hidden="1">
      <c r="A54" s="4" t="s">
        <v>43</v>
      </c>
      <c r="B54" s="66" t="s">
        <v>44</v>
      </c>
      <c r="C54" s="66"/>
    </row>
    <row r="55" spans="1:3" ht="75" customHeight="1" hidden="1">
      <c r="A55" s="4" t="s">
        <v>39</v>
      </c>
      <c r="B55" s="66" t="s">
        <v>45</v>
      </c>
      <c r="C55" s="66"/>
    </row>
    <row r="56" spans="1:3" ht="41.25" customHeight="1" hidden="1">
      <c r="A56" s="4" t="s">
        <v>46</v>
      </c>
      <c r="B56" s="66" t="s">
        <v>47</v>
      </c>
      <c r="C56" s="66"/>
    </row>
    <row r="57" spans="2:11" ht="18.75" customHeight="1">
      <c r="B57" s="66" t="s">
        <v>10</v>
      </c>
      <c r="C57" s="66" t="s">
        <v>0</v>
      </c>
      <c r="D57" s="4" t="s">
        <v>0</v>
      </c>
      <c r="E57" s="4" t="s">
        <v>0</v>
      </c>
      <c r="F57" s="4" t="s">
        <v>0</v>
      </c>
      <c r="G57" s="4" t="s">
        <v>0</v>
      </c>
      <c r="H57" t="s">
        <v>0</v>
      </c>
      <c r="I57" t="s">
        <v>0</v>
      </c>
      <c r="J57" t="s">
        <v>0</v>
      </c>
      <c r="K57" t="s">
        <v>0</v>
      </c>
    </row>
    <row r="58" spans="2:11" ht="18.75" customHeight="1">
      <c r="B58" s="67" t="s">
        <v>48</v>
      </c>
      <c r="C58" s="67" t="s">
        <v>0</v>
      </c>
      <c r="D58" s="4" t="s">
        <v>0</v>
      </c>
      <c r="E58" s="4" t="s">
        <v>0</v>
      </c>
      <c r="F58" s="4" t="s">
        <v>0</v>
      </c>
      <c r="G58" s="4" t="s">
        <v>0</v>
      </c>
      <c r="H58" t="s">
        <v>0</v>
      </c>
      <c r="I58" t="s">
        <v>0</v>
      </c>
      <c r="J58" t="s">
        <v>0</v>
      </c>
      <c r="K58" t="s">
        <v>0</v>
      </c>
    </row>
    <row r="59" spans="2:11" ht="18.75" customHeight="1">
      <c r="B59" s="66" t="s">
        <v>10</v>
      </c>
      <c r="C59" s="66" t="s">
        <v>0</v>
      </c>
      <c r="D59" s="4" t="s">
        <v>0</v>
      </c>
      <c r="E59" s="4" t="s">
        <v>0</v>
      </c>
      <c r="F59" s="4" t="s">
        <v>0</v>
      </c>
      <c r="G59" s="4" t="s">
        <v>0</v>
      </c>
      <c r="H59" t="s">
        <v>0</v>
      </c>
      <c r="I59" t="s">
        <v>0</v>
      </c>
      <c r="J59" t="s">
        <v>0</v>
      </c>
      <c r="K59" t="s">
        <v>0</v>
      </c>
    </row>
    <row r="60" spans="2:11" ht="93" customHeight="1">
      <c r="B60" s="66" t="s">
        <v>49</v>
      </c>
      <c r="C60" s="66" t="s">
        <v>0</v>
      </c>
      <c r="D60" s="4" t="s">
        <v>0</v>
      </c>
      <c r="E60" s="4" t="s">
        <v>0</v>
      </c>
      <c r="F60" s="4" t="s">
        <v>0</v>
      </c>
      <c r="G60" s="4" t="s">
        <v>0</v>
      </c>
      <c r="H60" t="s">
        <v>0</v>
      </c>
      <c r="I60" t="s">
        <v>0</v>
      </c>
      <c r="J60" t="s">
        <v>0</v>
      </c>
      <c r="K60" t="s">
        <v>0</v>
      </c>
    </row>
    <row r="61" spans="2:11" ht="114" customHeight="1">
      <c r="B61" s="66" t="s">
        <v>50</v>
      </c>
      <c r="C61" s="66" t="s">
        <v>0</v>
      </c>
      <c r="D61" s="4" t="s">
        <v>0</v>
      </c>
      <c r="E61" s="4" t="s">
        <v>0</v>
      </c>
      <c r="F61" s="4" t="s">
        <v>0</v>
      </c>
      <c r="G61" s="4" t="s">
        <v>0</v>
      </c>
      <c r="H61" t="s">
        <v>0</v>
      </c>
      <c r="I61" t="s">
        <v>0</v>
      </c>
      <c r="J61" t="s">
        <v>0</v>
      </c>
      <c r="K61" t="s">
        <v>0</v>
      </c>
    </row>
    <row r="62" spans="2:11" ht="94.5" customHeight="1">
      <c r="B62" s="66" t="s">
        <v>51</v>
      </c>
      <c r="C62" s="66" t="s">
        <v>0</v>
      </c>
      <c r="D62" s="4" t="s">
        <v>0</v>
      </c>
      <c r="E62" s="4" t="s">
        <v>0</v>
      </c>
      <c r="F62" s="4" t="s">
        <v>0</v>
      </c>
      <c r="G62" s="4" t="s">
        <v>0</v>
      </c>
      <c r="H62" t="s">
        <v>0</v>
      </c>
      <c r="I62" t="s">
        <v>0</v>
      </c>
      <c r="J62" t="s">
        <v>0</v>
      </c>
      <c r="K62" t="s">
        <v>0</v>
      </c>
    </row>
    <row r="63" spans="2:11" ht="58.5" customHeight="1">
      <c r="B63" s="66" t="s">
        <v>52</v>
      </c>
      <c r="C63" s="66" t="s">
        <v>0</v>
      </c>
      <c r="D63" s="4" t="s">
        <v>0</v>
      </c>
      <c r="E63" s="4" t="s">
        <v>0</v>
      </c>
      <c r="F63" s="4" t="s">
        <v>0</v>
      </c>
      <c r="G63" s="4" t="s">
        <v>0</v>
      </c>
      <c r="H63" t="s">
        <v>0</v>
      </c>
      <c r="I63" t="s">
        <v>0</v>
      </c>
      <c r="J63" t="s">
        <v>0</v>
      </c>
      <c r="K63" t="s">
        <v>0</v>
      </c>
    </row>
    <row r="64" spans="1:3" ht="18.75" customHeight="1" hidden="1">
      <c r="A64" s="4" t="s">
        <v>29</v>
      </c>
      <c r="B64" s="66" t="s">
        <v>53</v>
      </c>
      <c r="C64" s="66"/>
    </row>
    <row r="65" spans="1:11" ht="38.25" customHeight="1">
      <c r="A65" s="4" t="s">
        <v>54</v>
      </c>
      <c r="B65" s="66" t="s">
        <v>55</v>
      </c>
      <c r="C65" s="66" t="s">
        <v>0</v>
      </c>
      <c r="D65" s="4" t="s">
        <v>0</v>
      </c>
      <c r="E65" s="4" t="s">
        <v>0</v>
      </c>
      <c r="F65" s="4" t="s">
        <v>0</v>
      </c>
      <c r="G65" s="4" t="s">
        <v>0</v>
      </c>
      <c r="H65" t="s">
        <v>0</v>
      </c>
      <c r="I65" t="s">
        <v>0</v>
      </c>
      <c r="J65" t="s">
        <v>0</v>
      </c>
      <c r="K65" t="s">
        <v>0</v>
      </c>
    </row>
    <row r="66" spans="2:11" ht="18.75" customHeight="1">
      <c r="B66" s="66" t="s">
        <v>10</v>
      </c>
      <c r="C66" s="66" t="s">
        <v>0</v>
      </c>
      <c r="D66" s="4" t="s">
        <v>0</v>
      </c>
      <c r="E66" s="4" t="s">
        <v>0</v>
      </c>
      <c r="F66" s="4" t="s">
        <v>0</v>
      </c>
      <c r="G66" s="4" t="s">
        <v>0</v>
      </c>
      <c r="H66" t="s">
        <v>0</v>
      </c>
      <c r="I66" t="s">
        <v>0</v>
      </c>
      <c r="J66" t="s">
        <v>0</v>
      </c>
      <c r="K66" t="s">
        <v>0</v>
      </c>
    </row>
    <row r="67" spans="1:3" ht="18.75" customHeight="1" hidden="1">
      <c r="A67" s="4" t="s">
        <v>29</v>
      </c>
      <c r="B67" s="66" t="s">
        <v>56</v>
      </c>
      <c r="C67" s="66"/>
    </row>
    <row r="68" spans="1:3" ht="36.75" customHeight="1" hidden="1">
      <c r="A68" s="4" t="s">
        <v>57</v>
      </c>
      <c r="B68" s="67" t="s">
        <v>58</v>
      </c>
      <c r="C68" s="67"/>
    </row>
    <row r="69" spans="1:3" ht="18.75" customHeight="1" hidden="1">
      <c r="A69" s="4" t="s">
        <v>57</v>
      </c>
      <c r="B69" s="66" t="s">
        <v>2</v>
      </c>
      <c r="C69" s="66"/>
    </row>
    <row r="70" spans="1:3" ht="78.75" customHeight="1" hidden="1">
      <c r="A70" s="4" t="s">
        <v>57</v>
      </c>
      <c r="B70" s="66" t="s">
        <v>59</v>
      </c>
      <c r="C70" s="66"/>
    </row>
    <row r="71" spans="1:3" ht="77.25" customHeight="1" hidden="1">
      <c r="A71" s="4" t="s">
        <v>57</v>
      </c>
      <c r="B71" s="66" t="s">
        <v>333</v>
      </c>
      <c r="C71" s="66"/>
    </row>
    <row r="72" spans="2:11" ht="18.75" customHeight="1">
      <c r="B72" s="66" t="s">
        <v>10</v>
      </c>
      <c r="C72" s="66" t="s">
        <v>0</v>
      </c>
      <c r="D72" s="4" t="s">
        <v>0</v>
      </c>
      <c r="E72" s="4" t="s">
        <v>0</v>
      </c>
      <c r="F72" s="4" t="s">
        <v>0</v>
      </c>
      <c r="G72" s="4" t="s">
        <v>0</v>
      </c>
      <c r="H72" t="s">
        <v>0</v>
      </c>
      <c r="I72" t="s">
        <v>0</v>
      </c>
      <c r="J72" t="s">
        <v>0</v>
      </c>
      <c r="K72" t="s">
        <v>0</v>
      </c>
    </row>
    <row r="73" spans="2:11" ht="58.5" customHeight="1">
      <c r="B73" s="67" t="s">
        <v>60</v>
      </c>
      <c r="C73" s="67" t="s">
        <v>0</v>
      </c>
      <c r="D73" s="4" t="s">
        <v>0</v>
      </c>
      <c r="E73" s="4" t="s">
        <v>0</v>
      </c>
      <c r="F73" s="4" t="s">
        <v>0</v>
      </c>
      <c r="G73" s="4" t="s">
        <v>0</v>
      </c>
      <c r="H73" t="s">
        <v>0</v>
      </c>
      <c r="I73" t="s">
        <v>0</v>
      </c>
      <c r="J73" t="s">
        <v>0</v>
      </c>
      <c r="K73" t="s">
        <v>0</v>
      </c>
    </row>
    <row r="74" spans="2:11" ht="18.75" customHeight="1">
      <c r="B74" s="66" t="s">
        <v>10</v>
      </c>
      <c r="C74" s="66" t="s">
        <v>0</v>
      </c>
      <c r="D74" s="4" t="s">
        <v>0</v>
      </c>
      <c r="E74" s="4" t="s">
        <v>0</v>
      </c>
      <c r="F74" s="4" t="s">
        <v>0</v>
      </c>
      <c r="G74" s="4" t="s">
        <v>0</v>
      </c>
      <c r="H74" t="s">
        <v>0</v>
      </c>
      <c r="I74" t="s">
        <v>0</v>
      </c>
      <c r="J74" t="s">
        <v>0</v>
      </c>
      <c r="K74" t="s">
        <v>0</v>
      </c>
    </row>
    <row r="75" spans="2:11" ht="75.75" customHeight="1">
      <c r="B75" s="66" t="s">
        <v>61</v>
      </c>
      <c r="C75" s="66" t="s">
        <v>0</v>
      </c>
      <c r="D75" s="4" t="s">
        <v>0</v>
      </c>
      <c r="E75" s="4" t="s">
        <v>0</v>
      </c>
      <c r="F75" s="4" t="s">
        <v>0</v>
      </c>
      <c r="G75" s="4" t="s">
        <v>0</v>
      </c>
      <c r="H75" t="s">
        <v>0</v>
      </c>
      <c r="I75" t="s">
        <v>0</v>
      </c>
      <c r="J75" t="s">
        <v>0</v>
      </c>
      <c r="K75" t="s">
        <v>0</v>
      </c>
    </row>
    <row r="76" spans="2:11" ht="18.75" customHeight="1">
      <c r="B76" s="66" t="s">
        <v>10</v>
      </c>
      <c r="C76" s="66" t="s">
        <v>0</v>
      </c>
      <c r="D76" s="4" t="s">
        <v>0</v>
      </c>
      <c r="E76" s="4" t="s">
        <v>0</v>
      </c>
      <c r="F76" s="4" t="s">
        <v>0</v>
      </c>
      <c r="G76" s="4" t="s">
        <v>0</v>
      </c>
      <c r="H76" t="s">
        <v>0</v>
      </c>
      <c r="I76" t="s">
        <v>0</v>
      </c>
      <c r="J76" t="s">
        <v>0</v>
      </c>
      <c r="K76" t="s">
        <v>0</v>
      </c>
    </row>
    <row r="77" spans="2:11" ht="18.75" customHeight="1">
      <c r="B77" s="67" t="s">
        <v>62</v>
      </c>
      <c r="C77" s="67" t="s">
        <v>0</v>
      </c>
      <c r="D77" s="4" t="s">
        <v>0</v>
      </c>
      <c r="E77" s="4" t="s">
        <v>0</v>
      </c>
      <c r="F77" s="4" t="s">
        <v>0</v>
      </c>
      <c r="G77" s="4" t="s">
        <v>0</v>
      </c>
      <c r="H77" t="s">
        <v>0</v>
      </c>
      <c r="I77" t="s">
        <v>0</v>
      </c>
      <c r="J77" t="s">
        <v>0</v>
      </c>
      <c r="K77" t="s">
        <v>0</v>
      </c>
    </row>
    <row r="78" spans="2:11" ht="18.75" customHeight="1">
      <c r="B78" s="66" t="s">
        <v>10</v>
      </c>
      <c r="C78" s="66" t="s">
        <v>0</v>
      </c>
      <c r="D78" s="4" t="s">
        <v>0</v>
      </c>
      <c r="E78" s="4" t="s">
        <v>0</v>
      </c>
      <c r="F78" s="4" t="s">
        <v>0</v>
      </c>
      <c r="G78" s="4" t="s">
        <v>0</v>
      </c>
      <c r="H78" t="s">
        <v>0</v>
      </c>
      <c r="I78" t="s">
        <v>0</v>
      </c>
      <c r="J78" t="s">
        <v>0</v>
      </c>
      <c r="K78" t="s">
        <v>0</v>
      </c>
    </row>
    <row r="79" spans="2:11" ht="18.75" customHeight="1">
      <c r="B79" s="66" t="s">
        <v>63</v>
      </c>
      <c r="C79" s="66" t="s">
        <v>0</v>
      </c>
      <c r="D79" s="4" t="s">
        <v>0</v>
      </c>
      <c r="E79" s="4" t="s">
        <v>0</v>
      </c>
      <c r="F79" s="4" t="s">
        <v>0</v>
      </c>
      <c r="G79" s="4" t="s">
        <v>0</v>
      </c>
      <c r="H79" t="s">
        <v>0</v>
      </c>
      <c r="I79" t="s">
        <v>0</v>
      </c>
      <c r="J79" t="s">
        <v>0</v>
      </c>
      <c r="K79" t="s">
        <v>0</v>
      </c>
    </row>
    <row r="80" spans="2:3" ht="18.75" customHeight="1">
      <c r="B80" s="70" t="s">
        <v>2</v>
      </c>
      <c r="C80" s="70"/>
    </row>
    <row r="81" spans="2:3" ht="18.75" customHeight="1">
      <c r="B81" s="70" t="s">
        <v>2</v>
      </c>
      <c r="C81" s="70"/>
    </row>
    <row r="82" spans="2:3" ht="18.75" customHeight="1">
      <c r="B82" s="70" t="s">
        <v>2</v>
      </c>
      <c r="C82" s="70"/>
    </row>
    <row r="83" spans="2:3" ht="18.75" customHeight="1">
      <c r="B83" s="2" t="s">
        <v>64</v>
      </c>
      <c r="C83" s="9" t="s">
        <v>65</v>
      </c>
    </row>
    <row r="84" ht="18.75" customHeight="1">
      <c r="B84" s="2" t="s">
        <v>2</v>
      </c>
    </row>
    <row r="85" ht="18.75" customHeight="1">
      <c r="B85" s="2" t="s">
        <v>6</v>
      </c>
    </row>
    <row r="86" ht="18.75" customHeight="1">
      <c r="B86" s="2" t="s">
        <v>334</v>
      </c>
    </row>
    <row r="87" ht="18.75" customHeight="1">
      <c r="B87" s="2" t="s">
        <v>5</v>
      </c>
    </row>
    <row r="88" ht="18.75" customHeight="1">
      <c r="B88" s="6" t="s">
        <v>2</v>
      </c>
    </row>
    <row r="104" ht="18.75" customHeight="1">
      <c r="B104" s="6"/>
    </row>
  </sheetData>
  <sheetProtection/>
  <mergeCells count="75">
    <mergeCell ref="B39:C39"/>
    <mergeCell ref="B40:C40"/>
    <mergeCell ref="B43:C43"/>
    <mergeCell ref="B32:C32"/>
    <mergeCell ref="B33:C33"/>
    <mergeCell ref="B34:C34"/>
    <mergeCell ref="B35:C35"/>
    <mergeCell ref="B36:C36"/>
    <mergeCell ref="B37:C37"/>
    <mergeCell ref="B38:C38"/>
    <mergeCell ref="B29:C29"/>
    <mergeCell ref="B20:C20"/>
    <mergeCell ref="B21:C21"/>
    <mergeCell ref="B22:C22"/>
    <mergeCell ref="B23:C23"/>
    <mergeCell ref="B24:C24"/>
    <mergeCell ref="B26:C26"/>
    <mergeCell ref="B27:C27"/>
    <mergeCell ref="B28:C28"/>
    <mergeCell ref="B48:C48"/>
    <mergeCell ref="B49:C49"/>
    <mergeCell ref="B51:C51"/>
    <mergeCell ref="B52:C52"/>
    <mergeCell ref="B18:C18"/>
    <mergeCell ref="B13:C13"/>
    <mergeCell ref="B14:C14"/>
    <mergeCell ref="B15:C15"/>
    <mergeCell ref="B16:C16"/>
    <mergeCell ref="B17:C17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7:C77"/>
    <mergeCell ref="B76:C76"/>
    <mergeCell ref="B65:C65"/>
    <mergeCell ref="B66:C66"/>
    <mergeCell ref="B67:C67"/>
    <mergeCell ref="B78:C78"/>
    <mergeCell ref="B68:C68"/>
    <mergeCell ref="B69:C69"/>
    <mergeCell ref="B70:C70"/>
    <mergeCell ref="B4:C4"/>
    <mergeCell ref="B1:C1"/>
    <mergeCell ref="B7:C7"/>
    <mergeCell ref="B10:C10"/>
    <mergeCell ref="B11:C11"/>
    <mergeCell ref="B19:C19"/>
    <mergeCell ref="B50:C50"/>
    <mergeCell ref="B25:C25"/>
    <mergeCell ref="B41:C41"/>
    <mergeCell ref="B42:C42"/>
    <mergeCell ref="B45:C45"/>
    <mergeCell ref="B47:C47"/>
    <mergeCell ref="B44:C44"/>
    <mergeCell ref="B46:C46"/>
    <mergeCell ref="B30:C30"/>
    <mergeCell ref="B31:C31"/>
  </mergeCells>
  <printOptions/>
  <pageMargins left="1.1811023622047245" right="0.5905511811023623" top="0.7874015748031497" bottom="0.7874015748031497" header="0.31496062992125984" footer="0.31496062992125984"/>
  <pageSetup fitToHeight="100" horizontalDpi="600" verticalDpi="600" orientation="portrait" paperSize="9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56"/>
  <sheetViews>
    <sheetView zoomScale="80" zoomScaleNormal="80" workbookViewId="0" topLeftCell="B19">
      <selection activeCell="I23" sqref="I23"/>
    </sheetView>
  </sheetViews>
  <sheetFormatPr defaultColWidth="9.140625" defaultRowHeight="18.75" customHeight="1"/>
  <cols>
    <col min="1" max="1" width="0" style="25" hidden="1" customWidth="1"/>
    <col min="2" max="2" width="28.7109375" style="25" customWidth="1"/>
    <col min="3" max="3" width="5.8515625" style="25" customWidth="1"/>
    <col min="4" max="4" width="3.8515625" style="25" customWidth="1"/>
    <col min="5" max="5" width="4.421875" style="25" customWidth="1"/>
    <col min="6" max="6" width="16.140625" style="25" customWidth="1"/>
    <col min="7" max="7" width="5.8515625" style="25" customWidth="1"/>
    <col min="8" max="9" width="9.421875" style="25" customWidth="1"/>
    <col min="10" max="16384" width="9.140625" style="28" customWidth="1"/>
  </cols>
  <sheetData>
    <row r="1" spans="1:9" s="26" customFormat="1" ht="18.75" customHeight="1">
      <c r="A1" s="26" t="s">
        <v>66</v>
      </c>
      <c r="B1" s="26" t="s">
        <v>2</v>
      </c>
      <c r="C1" s="26" t="s">
        <v>2</v>
      </c>
      <c r="D1" s="26" t="s">
        <v>2</v>
      </c>
      <c r="F1" s="88" t="s">
        <v>231</v>
      </c>
      <c r="G1" s="88"/>
      <c r="H1" s="88"/>
      <c r="I1" s="88"/>
    </row>
    <row r="2" spans="1:9" s="26" customFormat="1" ht="48" customHeight="1">
      <c r="A2" s="26" t="s">
        <v>66</v>
      </c>
      <c r="B2" s="26" t="s">
        <v>2</v>
      </c>
      <c r="C2" s="26" t="s">
        <v>2</v>
      </c>
      <c r="D2" s="26" t="s">
        <v>2</v>
      </c>
      <c r="F2" s="88" t="s">
        <v>68</v>
      </c>
      <c r="G2" s="88"/>
      <c r="H2" s="88"/>
      <c r="I2" s="88"/>
    </row>
    <row r="3" spans="6:9" s="26" customFormat="1" ht="15.75" customHeight="1">
      <c r="F3" s="86" t="s">
        <v>326</v>
      </c>
      <c r="G3" s="86"/>
      <c r="H3" s="86"/>
      <c r="I3" s="86"/>
    </row>
    <row r="4" spans="1:9" s="26" customFormat="1" ht="33.75" customHeight="1">
      <c r="A4" s="26" t="s">
        <v>66</v>
      </c>
      <c r="B4" s="26" t="s">
        <v>2</v>
      </c>
      <c r="C4" s="26" t="s">
        <v>2</v>
      </c>
      <c r="D4" s="26" t="s">
        <v>2</v>
      </c>
      <c r="F4" s="88" t="s">
        <v>69</v>
      </c>
      <c r="G4" s="88"/>
      <c r="H4" s="88"/>
      <c r="I4" s="88"/>
    </row>
    <row r="5" spans="1:3" ht="18.75" customHeight="1">
      <c r="A5" s="25" t="s">
        <v>66</v>
      </c>
      <c r="B5" s="26" t="s">
        <v>2</v>
      </c>
      <c r="C5" s="26" t="s">
        <v>2</v>
      </c>
    </row>
    <row r="6" spans="1:3" ht="18.75" customHeight="1">
      <c r="A6" s="25" t="s">
        <v>66</v>
      </c>
      <c r="B6" s="26" t="s">
        <v>2</v>
      </c>
      <c r="C6" s="26" t="s">
        <v>2</v>
      </c>
    </row>
    <row r="7" spans="2:9" ht="42" customHeight="1">
      <c r="B7" s="72" t="s">
        <v>232</v>
      </c>
      <c r="C7" s="72"/>
      <c r="D7" s="72"/>
      <c r="E7" s="72"/>
      <c r="F7" s="72"/>
      <c r="G7" s="72"/>
      <c r="H7" s="72"/>
      <c r="I7" s="72"/>
    </row>
    <row r="8" ht="18.75" customHeight="1">
      <c r="B8" s="26" t="s">
        <v>2</v>
      </c>
    </row>
    <row r="9" spans="1:9" s="37" customFormat="1" ht="82.5" customHeight="1">
      <c r="A9" s="37" t="s">
        <v>71</v>
      </c>
      <c r="B9" s="29" t="s">
        <v>142</v>
      </c>
      <c r="C9" s="31" t="s">
        <v>141</v>
      </c>
      <c r="D9" s="31" t="s">
        <v>147</v>
      </c>
      <c r="E9" s="31" t="s">
        <v>148</v>
      </c>
      <c r="F9" s="31" t="s">
        <v>189</v>
      </c>
      <c r="G9" s="31" t="s">
        <v>190</v>
      </c>
      <c r="H9" s="29" t="s">
        <v>84</v>
      </c>
      <c r="I9" s="29" t="s">
        <v>85</v>
      </c>
    </row>
    <row r="10" spans="1:9" ht="18.75" customHeight="1">
      <c r="A10" s="25" t="s">
        <v>66</v>
      </c>
      <c r="B10" s="39">
        <v>1</v>
      </c>
      <c r="C10" s="36">
        <v>2</v>
      </c>
      <c r="D10" s="36">
        <v>3</v>
      </c>
      <c r="E10" s="36">
        <v>4</v>
      </c>
      <c r="F10" s="36">
        <v>5</v>
      </c>
      <c r="G10" s="36">
        <v>6</v>
      </c>
      <c r="H10" s="36">
        <v>7</v>
      </c>
      <c r="I10" s="36">
        <v>8</v>
      </c>
    </row>
    <row r="11" spans="1:9" ht="63">
      <c r="A11" s="25" t="s">
        <v>75</v>
      </c>
      <c r="B11" s="41" t="s">
        <v>287</v>
      </c>
      <c r="C11" s="31" t="s">
        <v>2</v>
      </c>
      <c r="D11" s="36" t="s">
        <v>2</v>
      </c>
      <c r="E11" s="36" t="s">
        <v>2</v>
      </c>
      <c r="F11" s="36" t="s">
        <v>2</v>
      </c>
      <c r="G11" s="36" t="s">
        <v>2</v>
      </c>
      <c r="H11" s="39">
        <v>718.9</v>
      </c>
      <c r="I11" s="39">
        <v>737.2</v>
      </c>
    </row>
    <row r="12" spans="1:9" ht="31.5">
      <c r="A12" s="25" t="s">
        <v>75</v>
      </c>
      <c r="B12" s="41" t="s">
        <v>288</v>
      </c>
      <c r="C12" s="31" t="s">
        <v>110</v>
      </c>
      <c r="D12" s="36" t="s">
        <v>151</v>
      </c>
      <c r="E12" s="36" t="s">
        <v>2</v>
      </c>
      <c r="F12" s="36" t="s">
        <v>2</v>
      </c>
      <c r="G12" s="36" t="s">
        <v>2</v>
      </c>
      <c r="H12" s="39">
        <f>462.4-20</f>
        <v>442.4</v>
      </c>
      <c r="I12" s="39">
        <f>477.4-35</f>
        <v>442.4</v>
      </c>
    </row>
    <row r="13" spans="1:9" ht="94.5">
      <c r="A13" s="25" t="s">
        <v>75</v>
      </c>
      <c r="B13" s="41" t="s">
        <v>276</v>
      </c>
      <c r="C13" s="31" t="s">
        <v>110</v>
      </c>
      <c r="D13" s="36" t="s">
        <v>151</v>
      </c>
      <c r="E13" s="36" t="s">
        <v>153</v>
      </c>
      <c r="F13" s="36" t="s">
        <v>2</v>
      </c>
      <c r="G13" s="36" t="s">
        <v>2</v>
      </c>
      <c r="H13" s="39" t="s">
        <v>181</v>
      </c>
      <c r="I13" s="39" t="s">
        <v>181</v>
      </c>
    </row>
    <row r="14" spans="1:9" ht="110.25">
      <c r="A14" s="25" t="s">
        <v>75</v>
      </c>
      <c r="B14" s="41" t="s">
        <v>289</v>
      </c>
      <c r="C14" s="31" t="s">
        <v>110</v>
      </c>
      <c r="D14" s="36" t="s">
        <v>151</v>
      </c>
      <c r="E14" s="36" t="s">
        <v>153</v>
      </c>
      <c r="F14" s="36" t="s">
        <v>191</v>
      </c>
      <c r="G14" s="36" t="s">
        <v>2</v>
      </c>
      <c r="H14" s="39" t="s">
        <v>181</v>
      </c>
      <c r="I14" s="39" t="s">
        <v>181</v>
      </c>
    </row>
    <row r="15" spans="1:9" ht="47.25">
      <c r="A15" s="25" t="s">
        <v>75</v>
      </c>
      <c r="B15" s="41" t="s">
        <v>290</v>
      </c>
      <c r="C15" s="31" t="s">
        <v>110</v>
      </c>
      <c r="D15" s="36" t="s">
        <v>151</v>
      </c>
      <c r="E15" s="36" t="s">
        <v>153</v>
      </c>
      <c r="F15" s="36" t="s">
        <v>192</v>
      </c>
      <c r="G15" s="36" t="s">
        <v>2</v>
      </c>
      <c r="H15" s="39" t="s">
        <v>181</v>
      </c>
      <c r="I15" s="39" t="s">
        <v>181</v>
      </c>
    </row>
    <row r="16" spans="1:9" ht="31.5">
      <c r="A16" s="25" t="s">
        <v>75</v>
      </c>
      <c r="B16" s="41" t="s">
        <v>341</v>
      </c>
      <c r="C16" s="31" t="s">
        <v>110</v>
      </c>
      <c r="D16" s="36" t="s">
        <v>151</v>
      </c>
      <c r="E16" s="36" t="s">
        <v>153</v>
      </c>
      <c r="F16" s="36" t="s">
        <v>193</v>
      </c>
      <c r="G16" s="36" t="s">
        <v>2</v>
      </c>
      <c r="H16" s="39" t="s">
        <v>181</v>
      </c>
      <c r="I16" s="39" t="s">
        <v>181</v>
      </c>
    </row>
    <row r="17" spans="1:9" ht="173.25">
      <c r="A17" s="25" t="s">
        <v>75</v>
      </c>
      <c r="B17" s="41" t="s">
        <v>292</v>
      </c>
      <c r="C17" s="31" t="s">
        <v>110</v>
      </c>
      <c r="D17" s="36" t="s">
        <v>151</v>
      </c>
      <c r="E17" s="36" t="s">
        <v>153</v>
      </c>
      <c r="F17" s="36" t="s">
        <v>193</v>
      </c>
      <c r="G17" s="36" t="s">
        <v>194</v>
      </c>
      <c r="H17" s="39" t="s">
        <v>181</v>
      </c>
      <c r="I17" s="39" t="s">
        <v>181</v>
      </c>
    </row>
    <row r="18" spans="1:9" ht="126">
      <c r="A18" s="25" t="s">
        <v>75</v>
      </c>
      <c r="B18" s="41" t="s">
        <v>293</v>
      </c>
      <c r="C18" s="31" t="s">
        <v>110</v>
      </c>
      <c r="D18" s="36" t="s">
        <v>151</v>
      </c>
      <c r="E18" s="36" t="s">
        <v>156</v>
      </c>
      <c r="F18" s="36" t="s">
        <v>2</v>
      </c>
      <c r="G18" s="36" t="s">
        <v>2</v>
      </c>
      <c r="H18" s="39">
        <f>215.3-20</f>
        <v>195.3</v>
      </c>
      <c r="I18" s="39">
        <f>230.3-35</f>
        <v>195.3</v>
      </c>
    </row>
    <row r="19" spans="1:9" ht="110.25">
      <c r="A19" s="25" t="s">
        <v>75</v>
      </c>
      <c r="B19" s="41" t="s">
        <v>289</v>
      </c>
      <c r="C19" s="31" t="s">
        <v>110</v>
      </c>
      <c r="D19" s="36" t="s">
        <v>151</v>
      </c>
      <c r="E19" s="36" t="s">
        <v>156</v>
      </c>
      <c r="F19" s="36" t="s">
        <v>191</v>
      </c>
      <c r="G19" s="36" t="s">
        <v>2</v>
      </c>
      <c r="H19" s="39">
        <f>215.3-20</f>
        <v>195.3</v>
      </c>
      <c r="I19" s="39">
        <f>230.3-35</f>
        <v>195.3</v>
      </c>
    </row>
    <row r="20" spans="1:9" ht="47.25">
      <c r="A20" s="25" t="s">
        <v>75</v>
      </c>
      <c r="B20" s="41" t="s">
        <v>290</v>
      </c>
      <c r="C20" s="31" t="s">
        <v>110</v>
      </c>
      <c r="D20" s="36" t="s">
        <v>151</v>
      </c>
      <c r="E20" s="36" t="s">
        <v>156</v>
      </c>
      <c r="F20" s="36" t="s">
        <v>192</v>
      </c>
      <c r="G20" s="36" t="s">
        <v>2</v>
      </c>
      <c r="H20" s="39">
        <f>215.3-20</f>
        <v>195.3</v>
      </c>
      <c r="I20" s="39">
        <f>230.3-35</f>
        <v>195.3</v>
      </c>
    </row>
    <row r="21" spans="1:9" ht="47.25">
      <c r="A21" s="25" t="s">
        <v>75</v>
      </c>
      <c r="B21" s="41" t="s">
        <v>291</v>
      </c>
      <c r="C21" s="31" t="s">
        <v>110</v>
      </c>
      <c r="D21" s="36" t="s">
        <v>151</v>
      </c>
      <c r="E21" s="36" t="s">
        <v>156</v>
      </c>
      <c r="F21" s="36" t="s">
        <v>195</v>
      </c>
      <c r="G21" s="36" t="s">
        <v>2</v>
      </c>
      <c r="H21" s="39">
        <f>215.3-20</f>
        <v>195.3</v>
      </c>
      <c r="I21" s="39">
        <f>230.3-35</f>
        <v>195.3</v>
      </c>
    </row>
    <row r="22" spans="1:9" ht="173.25">
      <c r="A22" s="25" t="s">
        <v>75</v>
      </c>
      <c r="B22" s="41" t="s">
        <v>292</v>
      </c>
      <c r="C22" s="31" t="s">
        <v>110</v>
      </c>
      <c r="D22" s="36" t="s">
        <v>151</v>
      </c>
      <c r="E22" s="36" t="s">
        <v>156</v>
      </c>
      <c r="F22" s="36" t="s">
        <v>195</v>
      </c>
      <c r="G22" s="36" t="s">
        <v>194</v>
      </c>
      <c r="H22" s="39" t="s">
        <v>233</v>
      </c>
      <c r="I22" s="39" t="s">
        <v>233</v>
      </c>
    </row>
    <row r="23" spans="1:9" ht="47.25">
      <c r="A23" s="25" t="s">
        <v>75</v>
      </c>
      <c r="B23" s="41" t="s">
        <v>294</v>
      </c>
      <c r="C23" s="31" t="s">
        <v>110</v>
      </c>
      <c r="D23" s="36" t="s">
        <v>151</v>
      </c>
      <c r="E23" s="36" t="s">
        <v>156</v>
      </c>
      <c r="F23" s="36" t="s">
        <v>195</v>
      </c>
      <c r="G23" s="36" t="s">
        <v>197</v>
      </c>
      <c r="H23" s="39">
        <f>104-20</f>
        <v>84</v>
      </c>
      <c r="I23" s="39">
        <f>119-35</f>
        <v>84</v>
      </c>
    </row>
    <row r="24" spans="1:9" ht="31.5">
      <c r="A24" s="25" t="s">
        <v>75</v>
      </c>
      <c r="B24" s="41" t="s">
        <v>295</v>
      </c>
      <c r="C24" s="31" t="s">
        <v>110</v>
      </c>
      <c r="D24" s="36" t="s">
        <v>151</v>
      </c>
      <c r="E24" s="36" t="s">
        <v>156</v>
      </c>
      <c r="F24" s="36" t="s">
        <v>195</v>
      </c>
      <c r="G24" s="36" t="s">
        <v>198</v>
      </c>
      <c r="H24" s="39" t="s">
        <v>199</v>
      </c>
      <c r="I24" s="39" t="s">
        <v>199</v>
      </c>
    </row>
    <row r="25" spans="1:9" ht="18.75">
      <c r="A25" s="25" t="s">
        <v>75</v>
      </c>
      <c r="B25" s="41" t="s">
        <v>278</v>
      </c>
      <c r="C25" s="31" t="s">
        <v>110</v>
      </c>
      <c r="D25" s="36" t="s">
        <v>151</v>
      </c>
      <c r="E25" s="36" t="s">
        <v>158</v>
      </c>
      <c r="F25" s="36" t="s">
        <v>2</v>
      </c>
      <c r="G25" s="36" t="s">
        <v>2</v>
      </c>
      <c r="H25" s="39" t="s">
        <v>159</v>
      </c>
      <c r="I25" s="39" t="s">
        <v>159</v>
      </c>
    </row>
    <row r="26" spans="1:9" ht="78.75">
      <c r="A26" s="25" t="s">
        <v>75</v>
      </c>
      <c r="B26" s="41" t="s">
        <v>296</v>
      </c>
      <c r="C26" s="31" t="s">
        <v>110</v>
      </c>
      <c r="D26" s="36" t="s">
        <v>151</v>
      </c>
      <c r="E26" s="36" t="s">
        <v>158</v>
      </c>
      <c r="F26" s="36" t="s">
        <v>200</v>
      </c>
      <c r="G26" s="36" t="s">
        <v>2</v>
      </c>
      <c r="H26" s="39" t="s">
        <v>159</v>
      </c>
      <c r="I26" s="39" t="s">
        <v>159</v>
      </c>
    </row>
    <row r="27" spans="1:9" ht="78.75">
      <c r="A27" s="25" t="s">
        <v>75</v>
      </c>
      <c r="B27" s="41" t="s">
        <v>296</v>
      </c>
      <c r="C27" s="31" t="s">
        <v>110</v>
      </c>
      <c r="D27" s="36" t="s">
        <v>151</v>
      </c>
      <c r="E27" s="36" t="s">
        <v>158</v>
      </c>
      <c r="F27" s="36" t="s">
        <v>201</v>
      </c>
      <c r="G27" s="36" t="s">
        <v>2</v>
      </c>
      <c r="H27" s="39" t="s">
        <v>159</v>
      </c>
      <c r="I27" s="39" t="s">
        <v>159</v>
      </c>
    </row>
    <row r="28" spans="1:9" ht="31.5">
      <c r="A28" s="25" t="s">
        <v>75</v>
      </c>
      <c r="B28" s="41" t="s">
        <v>342</v>
      </c>
      <c r="C28" s="31" t="s">
        <v>110</v>
      </c>
      <c r="D28" s="36" t="s">
        <v>151</v>
      </c>
      <c r="E28" s="36" t="s">
        <v>158</v>
      </c>
      <c r="F28" s="36" t="s">
        <v>202</v>
      </c>
      <c r="G28" s="36" t="s">
        <v>2</v>
      </c>
      <c r="H28" s="39" t="s">
        <v>159</v>
      </c>
      <c r="I28" s="39" t="s">
        <v>159</v>
      </c>
    </row>
    <row r="29" spans="1:9" ht="18.75">
      <c r="A29" s="25" t="s">
        <v>75</v>
      </c>
      <c r="B29" s="41" t="s">
        <v>298</v>
      </c>
      <c r="C29" s="31" t="s">
        <v>110</v>
      </c>
      <c r="D29" s="36" t="s">
        <v>151</v>
      </c>
      <c r="E29" s="36" t="s">
        <v>158</v>
      </c>
      <c r="F29" s="36" t="s">
        <v>202</v>
      </c>
      <c r="G29" s="36" t="s">
        <v>203</v>
      </c>
      <c r="H29" s="39" t="s">
        <v>159</v>
      </c>
      <c r="I29" s="39" t="s">
        <v>159</v>
      </c>
    </row>
    <row r="30" spans="1:9" ht="47.25">
      <c r="A30" s="25" t="s">
        <v>75</v>
      </c>
      <c r="B30" s="41" t="s">
        <v>279</v>
      </c>
      <c r="C30" s="31" t="s">
        <v>110</v>
      </c>
      <c r="D30" s="36" t="s">
        <v>151</v>
      </c>
      <c r="E30" s="36" t="s">
        <v>161</v>
      </c>
      <c r="F30" s="36" t="s">
        <v>2</v>
      </c>
      <c r="G30" s="36" t="s">
        <v>2</v>
      </c>
      <c r="H30" s="39" t="s">
        <v>162</v>
      </c>
      <c r="I30" s="39" t="s">
        <v>162</v>
      </c>
    </row>
    <row r="31" spans="1:9" ht="110.25">
      <c r="A31" s="25" t="s">
        <v>75</v>
      </c>
      <c r="B31" s="41" t="s">
        <v>343</v>
      </c>
      <c r="C31" s="31" t="s">
        <v>110</v>
      </c>
      <c r="D31" s="36" t="s">
        <v>151</v>
      </c>
      <c r="E31" s="36" t="s">
        <v>161</v>
      </c>
      <c r="F31" s="36" t="s">
        <v>204</v>
      </c>
      <c r="G31" s="36" t="s">
        <v>2</v>
      </c>
      <c r="H31" s="39" t="s">
        <v>162</v>
      </c>
      <c r="I31" s="39" t="s">
        <v>162</v>
      </c>
    </row>
    <row r="32" spans="1:9" ht="47.25">
      <c r="A32" s="25" t="s">
        <v>75</v>
      </c>
      <c r="B32" s="41" t="s">
        <v>344</v>
      </c>
      <c r="C32" s="31" t="s">
        <v>110</v>
      </c>
      <c r="D32" s="36" t="s">
        <v>151</v>
      </c>
      <c r="E32" s="36" t="s">
        <v>161</v>
      </c>
      <c r="F32" s="36" t="s">
        <v>205</v>
      </c>
      <c r="G32" s="36" t="s">
        <v>2</v>
      </c>
      <c r="H32" s="39" t="s">
        <v>162</v>
      </c>
      <c r="I32" s="39" t="s">
        <v>162</v>
      </c>
    </row>
    <row r="33" spans="1:9" ht="228.75" customHeight="1">
      <c r="A33" s="25" t="s">
        <v>75</v>
      </c>
      <c r="B33" s="44" t="s">
        <v>345</v>
      </c>
      <c r="C33" s="31" t="s">
        <v>110</v>
      </c>
      <c r="D33" s="36" t="s">
        <v>151</v>
      </c>
      <c r="E33" s="36" t="s">
        <v>161</v>
      </c>
      <c r="F33" s="36" t="s">
        <v>206</v>
      </c>
      <c r="G33" s="36" t="s">
        <v>2</v>
      </c>
      <c r="H33" s="39" t="s">
        <v>162</v>
      </c>
      <c r="I33" s="39" t="s">
        <v>162</v>
      </c>
    </row>
    <row r="34" spans="1:9" ht="31.5">
      <c r="A34" s="25" t="s">
        <v>75</v>
      </c>
      <c r="B34" s="41" t="s">
        <v>302</v>
      </c>
      <c r="C34" s="31" t="s">
        <v>110</v>
      </c>
      <c r="D34" s="36" t="s">
        <v>151</v>
      </c>
      <c r="E34" s="36" t="s">
        <v>161</v>
      </c>
      <c r="F34" s="36" t="s">
        <v>206</v>
      </c>
      <c r="G34" s="36" t="s">
        <v>207</v>
      </c>
      <c r="H34" s="39" t="s">
        <v>162</v>
      </c>
      <c r="I34" s="39" t="s">
        <v>162</v>
      </c>
    </row>
    <row r="35" spans="1:9" ht="18.75">
      <c r="A35" s="25" t="s">
        <v>75</v>
      </c>
      <c r="B35" s="41" t="s">
        <v>280</v>
      </c>
      <c r="C35" s="31" t="s">
        <v>110</v>
      </c>
      <c r="D35" s="36" t="s">
        <v>153</v>
      </c>
      <c r="E35" s="36" t="s">
        <v>2</v>
      </c>
      <c r="F35" s="36" t="s">
        <v>2</v>
      </c>
      <c r="G35" s="36" t="s">
        <v>2</v>
      </c>
      <c r="H35" s="39" t="s">
        <v>182</v>
      </c>
      <c r="I35" s="39" t="s">
        <v>183</v>
      </c>
    </row>
    <row r="36" spans="1:9" ht="31.5">
      <c r="A36" s="25" t="s">
        <v>75</v>
      </c>
      <c r="B36" s="41" t="s">
        <v>281</v>
      </c>
      <c r="C36" s="31" t="s">
        <v>110</v>
      </c>
      <c r="D36" s="36" t="s">
        <v>153</v>
      </c>
      <c r="E36" s="36" t="s">
        <v>165</v>
      </c>
      <c r="F36" s="36" t="s">
        <v>2</v>
      </c>
      <c r="G36" s="36" t="s">
        <v>2</v>
      </c>
      <c r="H36" s="39" t="s">
        <v>182</v>
      </c>
      <c r="I36" s="39" t="s">
        <v>183</v>
      </c>
    </row>
    <row r="37" spans="1:9" ht="110.25">
      <c r="A37" s="25" t="s">
        <v>75</v>
      </c>
      <c r="B37" s="41" t="s">
        <v>289</v>
      </c>
      <c r="C37" s="31" t="s">
        <v>110</v>
      </c>
      <c r="D37" s="36" t="s">
        <v>153</v>
      </c>
      <c r="E37" s="36" t="s">
        <v>165</v>
      </c>
      <c r="F37" s="36" t="s">
        <v>191</v>
      </c>
      <c r="G37" s="36" t="s">
        <v>2</v>
      </c>
      <c r="H37" s="39" t="s">
        <v>182</v>
      </c>
      <c r="I37" s="39" t="s">
        <v>183</v>
      </c>
    </row>
    <row r="38" spans="1:9" ht="47.25">
      <c r="A38" s="25" t="s">
        <v>75</v>
      </c>
      <c r="B38" s="41" t="s">
        <v>303</v>
      </c>
      <c r="C38" s="31" t="s">
        <v>110</v>
      </c>
      <c r="D38" s="36" t="s">
        <v>153</v>
      </c>
      <c r="E38" s="36" t="s">
        <v>165</v>
      </c>
      <c r="F38" s="36" t="s">
        <v>208</v>
      </c>
      <c r="G38" s="36" t="s">
        <v>2</v>
      </c>
      <c r="H38" s="39" t="s">
        <v>182</v>
      </c>
      <c r="I38" s="39" t="s">
        <v>183</v>
      </c>
    </row>
    <row r="39" spans="1:9" ht="78.75">
      <c r="A39" s="25" t="s">
        <v>75</v>
      </c>
      <c r="B39" s="41" t="s">
        <v>304</v>
      </c>
      <c r="C39" s="31" t="s">
        <v>110</v>
      </c>
      <c r="D39" s="36" t="s">
        <v>153</v>
      </c>
      <c r="E39" s="36" t="s">
        <v>165</v>
      </c>
      <c r="F39" s="36" t="s">
        <v>209</v>
      </c>
      <c r="G39" s="36" t="s">
        <v>2</v>
      </c>
      <c r="H39" s="39" t="s">
        <v>182</v>
      </c>
      <c r="I39" s="39" t="s">
        <v>183</v>
      </c>
    </row>
    <row r="40" spans="1:9" ht="173.25">
      <c r="A40" s="25" t="s">
        <v>75</v>
      </c>
      <c r="B40" s="41" t="s">
        <v>292</v>
      </c>
      <c r="C40" s="31" t="s">
        <v>110</v>
      </c>
      <c r="D40" s="36" t="s">
        <v>153</v>
      </c>
      <c r="E40" s="36" t="s">
        <v>165</v>
      </c>
      <c r="F40" s="36" t="s">
        <v>209</v>
      </c>
      <c r="G40" s="36" t="s">
        <v>194</v>
      </c>
      <c r="H40" s="39" t="s">
        <v>182</v>
      </c>
      <c r="I40" s="39" t="s">
        <v>183</v>
      </c>
    </row>
    <row r="41" spans="1:9" ht="18.75">
      <c r="A41" s="25" t="s">
        <v>75</v>
      </c>
      <c r="B41" s="41" t="s">
        <v>312</v>
      </c>
      <c r="C41" s="31" t="s">
        <v>110</v>
      </c>
      <c r="D41" s="36" t="s">
        <v>170</v>
      </c>
      <c r="E41" s="36" t="s">
        <v>2</v>
      </c>
      <c r="F41" s="36" t="s">
        <v>2</v>
      </c>
      <c r="G41" s="36" t="s">
        <v>2</v>
      </c>
      <c r="H41" s="39" t="s">
        <v>184</v>
      </c>
      <c r="I41" s="39" t="s">
        <v>184</v>
      </c>
    </row>
    <row r="42" spans="1:9" ht="31.5">
      <c r="A42" s="25" t="s">
        <v>75</v>
      </c>
      <c r="B42" s="41" t="s">
        <v>313</v>
      </c>
      <c r="C42" s="31" t="s">
        <v>110</v>
      </c>
      <c r="D42" s="36" t="s">
        <v>170</v>
      </c>
      <c r="E42" s="36" t="s">
        <v>156</v>
      </c>
      <c r="F42" s="36" t="s">
        <v>2</v>
      </c>
      <c r="G42" s="36" t="s">
        <v>2</v>
      </c>
      <c r="H42" s="39" t="s">
        <v>184</v>
      </c>
      <c r="I42" s="39" t="s">
        <v>184</v>
      </c>
    </row>
    <row r="43" spans="1:9" ht="63">
      <c r="A43" s="25" t="s">
        <v>75</v>
      </c>
      <c r="B43" s="41" t="s">
        <v>314</v>
      </c>
      <c r="C43" s="31" t="s">
        <v>110</v>
      </c>
      <c r="D43" s="36" t="s">
        <v>170</v>
      </c>
      <c r="E43" s="36" t="s">
        <v>156</v>
      </c>
      <c r="F43" s="36" t="s">
        <v>220</v>
      </c>
      <c r="G43" s="36" t="s">
        <v>2</v>
      </c>
      <c r="H43" s="39" t="s">
        <v>184</v>
      </c>
      <c r="I43" s="39" t="s">
        <v>184</v>
      </c>
    </row>
    <row r="44" spans="1:9" ht="78.75">
      <c r="A44" s="25" t="s">
        <v>75</v>
      </c>
      <c r="B44" s="41" t="s">
        <v>315</v>
      </c>
      <c r="C44" s="31" t="s">
        <v>110</v>
      </c>
      <c r="D44" s="36" t="s">
        <v>170</v>
      </c>
      <c r="E44" s="36" t="s">
        <v>156</v>
      </c>
      <c r="F44" s="36" t="s">
        <v>221</v>
      </c>
      <c r="G44" s="36" t="s">
        <v>2</v>
      </c>
      <c r="H44" s="39" t="s">
        <v>184</v>
      </c>
      <c r="I44" s="39" t="s">
        <v>184</v>
      </c>
    </row>
    <row r="45" spans="1:9" ht="157.5">
      <c r="A45" s="25" t="s">
        <v>75</v>
      </c>
      <c r="B45" s="41" t="s">
        <v>316</v>
      </c>
      <c r="C45" s="31" t="s">
        <v>110</v>
      </c>
      <c r="D45" s="36" t="s">
        <v>170</v>
      </c>
      <c r="E45" s="36" t="s">
        <v>156</v>
      </c>
      <c r="F45" s="36" t="s">
        <v>222</v>
      </c>
      <c r="G45" s="36" t="s">
        <v>2</v>
      </c>
      <c r="H45" s="39" t="s">
        <v>184</v>
      </c>
      <c r="I45" s="39" t="s">
        <v>184</v>
      </c>
    </row>
    <row r="46" spans="1:9" ht="173.25">
      <c r="A46" s="25" t="s">
        <v>75</v>
      </c>
      <c r="B46" s="41" t="s">
        <v>292</v>
      </c>
      <c r="C46" s="31" t="s">
        <v>110</v>
      </c>
      <c r="D46" s="36" t="s">
        <v>170</v>
      </c>
      <c r="E46" s="36" t="s">
        <v>156</v>
      </c>
      <c r="F46" s="36" t="s">
        <v>222</v>
      </c>
      <c r="G46" s="36" t="s">
        <v>194</v>
      </c>
      <c r="H46" s="39" t="s">
        <v>234</v>
      </c>
      <c r="I46" s="39" t="s">
        <v>234</v>
      </c>
    </row>
    <row r="47" spans="1:9" ht="47.25">
      <c r="A47" s="25" t="s">
        <v>75</v>
      </c>
      <c r="B47" s="41" t="s">
        <v>294</v>
      </c>
      <c r="C47" s="31" t="s">
        <v>110</v>
      </c>
      <c r="D47" s="36" t="s">
        <v>170</v>
      </c>
      <c r="E47" s="36" t="s">
        <v>156</v>
      </c>
      <c r="F47" s="36" t="s">
        <v>222</v>
      </c>
      <c r="G47" s="36" t="s">
        <v>197</v>
      </c>
      <c r="H47" s="39" t="s">
        <v>235</v>
      </c>
      <c r="I47" s="39" t="s">
        <v>235</v>
      </c>
    </row>
    <row r="48" spans="1:9" ht="18.75">
      <c r="A48" s="25" t="s">
        <v>75</v>
      </c>
      <c r="B48" s="41" t="s">
        <v>283</v>
      </c>
      <c r="C48" s="31" t="s">
        <v>110</v>
      </c>
      <c r="D48" s="36" t="s">
        <v>173</v>
      </c>
      <c r="E48" s="36" t="s">
        <v>2</v>
      </c>
      <c r="F48" s="36" t="s">
        <v>2</v>
      </c>
      <c r="G48" s="36" t="s">
        <v>2</v>
      </c>
      <c r="H48" s="39" t="s">
        <v>174</v>
      </c>
      <c r="I48" s="39" t="s">
        <v>174</v>
      </c>
    </row>
    <row r="49" spans="1:9" ht="18.75">
      <c r="A49" s="25" t="s">
        <v>75</v>
      </c>
      <c r="B49" s="41" t="s">
        <v>284</v>
      </c>
      <c r="C49" s="31" t="s">
        <v>110</v>
      </c>
      <c r="D49" s="36" t="s">
        <v>173</v>
      </c>
      <c r="E49" s="36" t="s">
        <v>151</v>
      </c>
      <c r="F49" s="36" t="s">
        <v>2</v>
      </c>
      <c r="G49" s="36" t="s">
        <v>2</v>
      </c>
      <c r="H49" s="39" t="s">
        <v>174</v>
      </c>
      <c r="I49" s="39" t="s">
        <v>174</v>
      </c>
    </row>
    <row r="50" spans="1:9" ht="31.5">
      <c r="A50" s="25" t="s">
        <v>75</v>
      </c>
      <c r="B50" s="41" t="s">
        <v>318</v>
      </c>
      <c r="C50" s="31" t="s">
        <v>110</v>
      </c>
      <c r="D50" s="36" t="s">
        <v>173</v>
      </c>
      <c r="E50" s="36" t="s">
        <v>151</v>
      </c>
      <c r="F50" s="36" t="s">
        <v>225</v>
      </c>
      <c r="G50" s="36" t="s">
        <v>2</v>
      </c>
      <c r="H50" s="39" t="s">
        <v>174</v>
      </c>
      <c r="I50" s="39" t="s">
        <v>174</v>
      </c>
    </row>
    <row r="51" spans="1:9" ht="31.5">
      <c r="A51" s="25" t="s">
        <v>75</v>
      </c>
      <c r="B51" s="41" t="s">
        <v>319</v>
      </c>
      <c r="C51" s="31" t="s">
        <v>110</v>
      </c>
      <c r="D51" s="36" t="s">
        <v>173</v>
      </c>
      <c r="E51" s="36" t="s">
        <v>151</v>
      </c>
      <c r="F51" s="36" t="s">
        <v>226</v>
      </c>
      <c r="G51" s="36" t="s">
        <v>2</v>
      </c>
      <c r="H51" s="39" t="s">
        <v>174</v>
      </c>
      <c r="I51" s="39" t="s">
        <v>174</v>
      </c>
    </row>
    <row r="52" spans="1:9" ht="18.75">
      <c r="A52" s="25" t="s">
        <v>75</v>
      </c>
      <c r="B52" s="41" t="s">
        <v>320</v>
      </c>
      <c r="C52" s="31" t="s">
        <v>110</v>
      </c>
      <c r="D52" s="36" t="s">
        <v>173</v>
      </c>
      <c r="E52" s="36" t="s">
        <v>151</v>
      </c>
      <c r="F52" s="36" t="s">
        <v>227</v>
      </c>
      <c r="G52" s="36" t="s">
        <v>2</v>
      </c>
      <c r="H52" s="39" t="s">
        <v>174</v>
      </c>
      <c r="I52" s="39" t="s">
        <v>174</v>
      </c>
    </row>
    <row r="53" spans="1:9" ht="63">
      <c r="A53" s="25" t="s">
        <v>75</v>
      </c>
      <c r="B53" s="41" t="s">
        <v>346</v>
      </c>
      <c r="C53" s="31" t="s">
        <v>110</v>
      </c>
      <c r="D53" s="36" t="s">
        <v>173</v>
      </c>
      <c r="E53" s="36" t="s">
        <v>151</v>
      </c>
      <c r="F53" s="36" t="s">
        <v>227</v>
      </c>
      <c r="G53" s="36">
        <v>300</v>
      </c>
      <c r="H53" s="39" t="s">
        <v>174</v>
      </c>
      <c r="I53" s="39" t="s">
        <v>174</v>
      </c>
    </row>
    <row r="54" spans="1:9" ht="31.5">
      <c r="A54" s="25" t="s">
        <v>75</v>
      </c>
      <c r="B54" s="41" t="s">
        <v>285</v>
      </c>
      <c r="C54" s="31"/>
      <c r="D54" s="36"/>
      <c r="E54" s="36"/>
      <c r="F54" s="36" t="s">
        <v>2</v>
      </c>
      <c r="G54" s="36" t="s">
        <v>2</v>
      </c>
      <c r="H54" s="42">
        <f>15.7+0.3</f>
        <v>16</v>
      </c>
      <c r="I54" s="39">
        <f>31.5+0.5</f>
        <v>32</v>
      </c>
    </row>
    <row r="55" spans="1:9" ht="18.75">
      <c r="A55" s="25" t="s">
        <v>75</v>
      </c>
      <c r="B55" s="41" t="s">
        <v>286</v>
      </c>
      <c r="C55" s="31"/>
      <c r="D55" s="36"/>
      <c r="E55" s="36"/>
      <c r="F55" s="36" t="s">
        <v>2</v>
      </c>
      <c r="G55" s="36" t="s">
        <v>2</v>
      </c>
      <c r="H55" s="39">
        <f>738.6-20+0.3</f>
        <v>718.9</v>
      </c>
      <c r="I55" s="39">
        <f>771.7-35+0.5</f>
        <v>737.2</v>
      </c>
    </row>
    <row r="56" ht="18.75" customHeight="1">
      <c r="B56" s="27" t="s">
        <v>2</v>
      </c>
    </row>
  </sheetData>
  <sheetProtection/>
  <mergeCells count="5">
    <mergeCell ref="F1:I1"/>
    <mergeCell ref="F2:I2"/>
    <mergeCell ref="F4:I4"/>
    <mergeCell ref="B7:I7"/>
    <mergeCell ref="F3:I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8"/>
  <sheetViews>
    <sheetView zoomScale="94" zoomScaleNormal="94" workbookViewId="0" topLeftCell="B47">
      <selection activeCell="E60" sqref="E60"/>
    </sheetView>
  </sheetViews>
  <sheetFormatPr defaultColWidth="9.140625" defaultRowHeight="18.75" customHeight="1"/>
  <cols>
    <col min="1" max="1" width="22.8515625" style="25" hidden="1" customWidth="1"/>
    <col min="2" max="2" width="44.7109375" style="25" customWidth="1"/>
    <col min="3" max="3" width="4.140625" style="25" customWidth="1"/>
    <col min="4" max="4" width="4.8515625" style="25" customWidth="1"/>
    <col min="5" max="5" width="14.7109375" style="25" customWidth="1"/>
    <col min="6" max="6" width="5.8515625" style="25" customWidth="1"/>
    <col min="7" max="7" width="9.00390625" style="25" customWidth="1"/>
    <col min="8" max="16384" width="9.140625" style="28" customWidth="1"/>
  </cols>
  <sheetData>
    <row r="1" spans="1:7" ht="18.75" customHeight="1">
      <c r="A1" s="25" t="s">
        <v>236</v>
      </c>
      <c r="B1" s="23" t="s">
        <v>2</v>
      </c>
      <c r="C1" s="22" t="s">
        <v>2</v>
      </c>
      <c r="D1" s="73" t="s">
        <v>237</v>
      </c>
      <c r="E1" s="73"/>
      <c r="F1" s="73"/>
      <c r="G1" s="73"/>
    </row>
    <row r="2" spans="1:7" ht="50.25" customHeight="1">
      <c r="A2" s="25" t="s">
        <v>66</v>
      </c>
      <c r="B2" s="23" t="s">
        <v>2</v>
      </c>
      <c r="C2" s="23" t="s">
        <v>2</v>
      </c>
      <c r="D2" s="73" t="s">
        <v>68</v>
      </c>
      <c r="E2" s="73"/>
      <c r="F2" s="73"/>
      <c r="G2" s="73"/>
    </row>
    <row r="3" spans="2:7" ht="15" customHeight="1">
      <c r="B3" s="23"/>
      <c r="C3" s="23"/>
      <c r="D3" s="75" t="s">
        <v>327</v>
      </c>
      <c r="E3" s="75"/>
      <c r="F3" s="75"/>
      <c r="G3" s="75"/>
    </row>
    <row r="4" spans="1:7" ht="45.75" customHeight="1">
      <c r="A4" s="25" t="s">
        <v>66</v>
      </c>
      <c r="B4" s="23" t="s">
        <v>2</v>
      </c>
      <c r="C4" s="23" t="s">
        <v>2</v>
      </c>
      <c r="D4" s="73" t="s">
        <v>69</v>
      </c>
      <c r="E4" s="73"/>
      <c r="F4" s="73"/>
      <c r="G4" s="73"/>
    </row>
    <row r="5" spans="1:3" ht="7.5" customHeight="1">
      <c r="A5" s="25" t="s">
        <v>66</v>
      </c>
      <c r="B5" s="26" t="s">
        <v>2</v>
      </c>
      <c r="C5" s="26" t="s">
        <v>2</v>
      </c>
    </row>
    <row r="6" spans="1:7" ht="55.5" customHeight="1">
      <c r="A6" s="25" t="s">
        <v>31</v>
      </c>
      <c r="B6" s="72" t="s">
        <v>238</v>
      </c>
      <c r="C6" s="72"/>
      <c r="D6" s="72"/>
      <c r="E6" s="72"/>
      <c r="F6" s="72"/>
      <c r="G6" s="72"/>
    </row>
    <row r="7" spans="1:7" ht="75.75" customHeight="1" hidden="1">
      <c r="A7" s="25" t="s">
        <v>34</v>
      </c>
      <c r="B7" s="72" t="s">
        <v>239</v>
      </c>
      <c r="C7" s="72"/>
      <c r="D7" s="72"/>
      <c r="E7" s="72"/>
      <c r="F7" s="72"/>
      <c r="G7" s="72"/>
    </row>
    <row r="8" ht="8.25" customHeight="1">
      <c r="B8" s="26" t="s">
        <v>2</v>
      </c>
    </row>
    <row r="9" spans="1:7" s="58" customFormat="1" ht="47.25" customHeight="1">
      <c r="A9" s="22" t="s">
        <v>71</v>
      </c>
      <c r="B9" s="60" t="s">
        <v>142</v>
      </c>
      <c r="C9" s="59" t="s">
        <v>147</v>
      </c>
      <c r="D9" s="59" t="s">
        <v>148</v>
      </c>
      <c r="E9" s="59" t="s">
        <v>189</v>
      </c>
      <c r="F9" s="59" t="s">
        <v>190</v>
      </c>
      <c r="G9" s="60" t="s">
        <v>74</v>
      </c>
    </row>
    <row r="10" spans="1:7" s="58" customFormat="1" ht="18.75" customHeight="1">
      <c r="A10" s="22" t="s">
        <v>66</v>
      </c>
      <c r="B10" s="63">
        <v>1</v>
      </c>
      <c r="C10" s="61">
        <v>2</v>
      </c>
      <c r="D10" s="61">
        <v>3</v>
      </c>
      <c r="E10" s="61">
        <v>4</v>
      </c>
      <c r="F10" s="61">
        <v>5</v>
      </c>
      <c r="G10" s="61">
        <v>6</v>
      </c>
    </row>
    <row r="11" spans="1:7" s="58" customFormat="1" ht="60">
      <c r="A11" s="22" t="s">
        <v>149</v>
      </c>
      <c r="B11" s="50" t="s">
        <v>289</v>
      </c>
      <c r="C11" s="61" t="s">
        <v>2</v>
      </c>
      <c r="D11" s="61" t="s">
        <v>2</v>
      </c>
      <c r="E11" s="61" t="s">
        <v>191</v>
      </c>
      <c r="F11" s="61" t="s">
        <v>2</v>
      </c>
      <c r="G11" s="61">
        <f>G12+G19</f>
        <v>656.9</v>
      </c>
    </row>
    <row r="12" spans="1:7" s="58" customFormat="1" ht="30">
      <c r="A12" s="22" t="s">
        <v>149</v>
      </c>
      <c r="B12" s="50" t="s">
        <v>290</v>
      </c>
      <c r="C12" s="61" t="s">
        <v>2</v>
      </c>
      <c r="D12" s="61" t="s">
        <v>2</v>
      </c>
      <c r="E12" s="61" t="s">
        <v>192</v>
      </c>
      <c r="F12" s="61" t="s">
        <v>2</v>
      </c>
      <c r="G12" s="61">
        <f>G13+G15</f>
        <v>590</v>
      </c>
    </row>
    <row r="13" spans="1:7" s="58" customFormat="1" ht="30">
      <c r="A13" s="22" t="s">
        <v>149</v>
      </c>
      <c r="B13" s="50" t="s">
        <v>291</v>
      </c>
      <c r="C13" s="61" t="s">
        <v>2</v>
      </c>
      <c r="D13" s="61" t="s">
        <v>2</v>
      </c>
      <c r="E13" s="61" t="s">
        <v>193</v>
      </c>
      <c r="F13" s="61" t="s">
        <v>2</v>
      </c>
      <c r="G13" s="61" t="str">
        <f>G14</f>
        <v>288,5</v>
      </c>
    </row>
    <row r="14" spans="1:7" s="58" customFormat="1" ht="90">
      <c r="A14" s="22" t="s">
        <v>149</v>
      </c>
      <c r="B14" s="50" t="s">
        <v>292</v>
      </c>
      <c r="C14" s="61" t="s">
        <v>151</v>
      </c>
      <c r="D14" s="61" t="s">
        <v>153</v>
      </c>
      <c r="E14" s="61" t="s">
        <v>193</v>
      </c>
      <c r="F14" s="61" t="s">
        <v>194</v>
      </c>
      <c r="G14" s="61" t="str">
        <f>'[1]ПР8'!H15</f>
        <v>288,5</v>
      </c>
    </row>
    <row r="15" spans="1:7" s="58" customFormat="1" ht="30">
      <c r="A15" s="22" t="s">
        <v>149</v>
      </c>
      <c r="B15" s="50" t="s">
        <v>291</v>
      </c>
      <c r="C15" s="61" t="s">
        <v>2</v>
      </c>
      <c r="D15" s="61" t="s">
        <v>2</v>
      </c>
      <c r="E15" s="61" t="s">
        <v>195</v>
      </c>
      <c r="F15" s="61" t="s">
        <v>2</v>
      </c>
      <c r="G15" s="61">
        <f>G16+G17+G18</f>
        <v>301.5</v>
      </c>
    </row>
    <row r="16" spans="1:7" s="58" customFormat="1" ht="90">
      <c r="A16" s="22" t="s">
        <v>149</v>
      </c>
      <c r="B16" s="50" t="s">
        <v>292</v>
      </c>
      <c r="C16" s="61" t="s">
        <v>151</v>
      </c>
      <c r="D16" s="61" t="s">
        <v>156</v>
      </c>
      <c r="E16" s="61" t="s">
        <v>195</v>
      </c>
      <c r="F16" s="61" t="s">
        <v>194</v>
      </c>
      <c r="G16" s="61" t="str">
        <f>'[1]ПР8'!H20</f>
        <v>142,5</v>
      </c>
    </row>
    <row r="17" spans="1:7" s="58" customFormat="1" ht="30">
      <c r="A17" s="22" t="s">
        <v>149</v>
      </c>
      <c r="B17" s="50" t="s">
        <v>294</v>
      </c>
      <c r="C17" s="61" t="s">
        <v>151</v>
      </c>
      <c r="D17" s="61" t="s">
        <v>156</v>
      </c>
      <c r="E17" s="61" t="s">
        <v>195</v>
      </c>
      <c r="F17" s="61" t="s">
        <v>197</v>
      </c>
      <c r="G17" s="61">
        <f>'[1]ПР8'!H21</f>
        <v>141.8</v>
      </c>
    </row>
    <row r="18" spans="1:7" s="58" customFormat="1" ht="21" customHeight="1">
      <c r="A18" s="22" t="s">
        <v>149</v>
      </c>
      <c r="B18" s="50" t="s">
        <v>295</v>
      </c>
      <c r="C18" s="61" t="s">
        <v>151</v>
      </c>
      <c r="D18" s="61" t="s">
        <v>156</v>
      </c>
      <c r="E18" s="61" t="s">
        <v>195</v>
      </c>
      <c r="F18" s="61" t="s">
        <v>198</v>
      </c>
      <c r="G18" s="61" t="str">
        <f>'[1]ПР8'!H22</f>
        <v>17,2</v>
      </c>
    </row>
    <row r="19" spans="1:7" s="58" customFormat="1" ht="30">
      <c r="A19" s="22" t="s">
        <v>149</v>
      </c>
      <c r="B19" s="50" t="s">
        <v>303</v>
      </c>
      <c r="C19" s="61" t="s">
        <v>2</v>
      </c>
      <c r="D19" s="61" t="s">
        <v>2</v>
      </c>
      <c r="E19" s="61" t="s">
        <v>208</v>
      </c>
      <c r="F19" s="61" t="s">
        <v>2</v>
      </c>
      <c r="G19" s="61">
        <f>G20</f>
        <v>66.9</v>
      </c>
    </row>
    <row r="20" spans="1:7" s="58" customFormat="1" ht="45">
      <c r="A20" s="22" t="s">
        <v>149</v>
      </c>
      <c r="B20" s="50" t="s">
        <v>304</v>
      </c>
      <c r="C20" s="61" t="s">
        <v>2</v>
      </c>
      <c r="D20" s="61" t="s">
        <v>2</v>
      </c>
      <c r="E20" s="61" t="s">
        <v>209</v>
      </c>
      <c r="F20" s="61" t="s">
        <v>2</v>
      </c>
      <c r="G20" s="61">
        <f>G21+G22</f>
        <v>66.9</v>
      </c>
    </row>
    <row r="21" spans="1:7" s="58" customFormat="1" ht="90">
      <c r="A21" s="22" t="s">
        <v>149</v>
      </c>
      <c r="B21" s="50" t="s">
        <v>292</v>
      </c>
      <c r="C21" s="61" t="s">
        <v>153</v>
      </c>
      <c r="D21" s="61" t="s">
        <v>165</v>
      </c>
      <c r="E21" s="61" t="s">
        <v>209</v>
      </c>
      <c r="F21" s="61" t="s">
        <v>194</v>
      </c>
      <c r="G21" s="61" t="str">
        <f>'[1]ПР8'!H38</f>
        <v>65,4</v>
      </c>
    </row>
    <row r="22" spans="1:7" s="58" customFormat="1" ht="30">
      <c r="A22" s="22" t="s">
        <v>149</v>
      </c>
      <c r="B22" s="50" t="s">
        <v>294</v>
      </c>
      <c r="C22" s="61" t="s">
        <v>153</v>
      </c>
      <c r="D22" s="61" t="s">
        <v>165</v>
      </c>
      <c r="E22" s="61" t="s">
        <v>209</v>
      </c>
      <c r="F22" s="61" t="s">
        <v>197</v>
      </c>
      <c r="G22" s="61" t="str">
        <f>'[1]ПР8'!H39</f>
        <v>1,5</v>
      </c>
    </row>
    <row r="23" spans="1:7" s="58" customFormat="1" ht="45">
      <c r="A23" s="22" t="s">
        <v>149</v>
      </c>
      <c r="B23" s="50" t="s">
        <v>314</v>
      </c>
      <c r="C23" s="61" t="s">
        <v>2</v>
      </c>
      <c r="D23" s="61" t="s">
        <v>2</v>
      </c>
      <c r="E23" s="61" t="s">
        <v>220</v>
      </c>
      <c r="F23" s="61" t="s">
        <v>2</v>
      </c>
      <c r="G23" s="61">
        <f>G24</f>
        <v>243.70000000000002</v>
      </c>
    </row>
    <row r="24" spans="1:7" s="58" customFormat="1" ht="45">
      <c r="A24" s="22" t="s">
        <v>149</v>
      </c>
      <c r="B24" s="50" t="s">
        <v>315</v>
      </c>
      <c r="C24" s="61" t="s">
        <v>2</v>
      </c>
      <c r="D24" s="61" t="s">
        <v>2</v>
      </c>
      <c r="E24" s="61" t="s">
        <v>221</v>
      </c>
      <c r="F24" s="61" t="s">
        <v>2</v>
      </c>
      <c r="G24" s="61">
        <f>G25</f>
        <v>243.70000000000002</v>
      </c>
    </row>
    <row r="25" spans="1:7" s="58" customFormat="1" ht="90">
      <c r="A25" s="22" t="s">
        <v>149</v>
      </c>
      <c r="B25" s="50" t="s">
        <v>316</v>
      </c>
      <c r="C25" s="61" t="s">
        <v>2</v>
      </c>
      <c r="D25" s="61" t="s">
        <v>2</v>
      </c>
      <c r="E25" s="61" t="s">
        <v>222</v>
      </c>
      <c r="F25" s="61" t="s">
        <v>2</v>
      </c>
      <c r="G25" s="61">
        <f>G26+G27</f>
        <v>243.70000000000002</v>
      </c>
    </row>
    <row r="26" spans="1:7" s="58" customFormat="1" ht="90">
      <c r="A26" s="22" t="s">
        <v>149</v>
      </c>
      <c r="B26" s="50" t="s">
        <v>292</v>
      </c>
      <c r="C26" s="61" t="s">
        <v>170</v>
      </c>
      <c r="D26" s="61" t="s">
        <v>156</v>
      </c>
      <c r="E26" s="61" t="s">
        <v>222</v>
      </c>
      <c r="F26" s="61" t="s">
        <v>194</v>
      </c>
      <c r="G26" s="61" t="str">
        <f>'[1]ПР8'!H57</f>
        <v>180,3</v>
      </c>
    </row>
    <row r="27" spans="1:7" s="58" customFormat="1" ht="30">
      <c r="A27" s="22" t="s">
        <v>149</v>
      </c>
      <c r="B27" s="50" t="s">
        <v>294</v>
      </c>
      <c r="C27" s="61" t="s">
        <v>170</v>
      </c>
      <c r="D27" s="61" t="s">
        <v>156</v>
      </c>
      <c r="E27" s="61" t="s">
        <v>222</v>
      </c>
      <c r="F27" s="61" t="s">
        <v>197</v>
      </c>
      <c r="G27" s="61">
        <f>'[1]ПР8'!H58</f>
        <v>63.400000000000006</v>
      </c>
    </row>
    <row r="28" spans="1:7" s="58" customFormat="1" ht="15">
      <c r="A28" s="22" t="s">
        <v>149</v>
      </c>
      <c r="B28" s="50" t="s">
        <v>318</v>
      </c>
      <c r="C28" s="61" t="s">
        <v>2</v>
      </c>
      <c r="D28" s="61" t="s">
        <v>2</v>
      </c>
      <c r="E28" s="61" t="s">
        <v>225</v>
      </c>
      <c r="F28" s="61" t="s">
        <v>2</v>
      </c>
      <c r="G28" s="61">
        <f>'[1]ПР8'!H65+'[1]ПР8'!H71+'[1]ПР8'!H59</f>
        <v>35.7</v>
      </c>
    </row>
    <row r="29" spans="1:7" s="58" customFormat="1" ht="30">
      <c r="A29" s="22"/>
      <c r="B29" s="50" t="s">
        <v>336</v>
      </c>
      <c r="C29" s="61"/>
      <c r="D29" s="61"/>
      <c r="E29" s="61" t="s">
        <v>350</v>
      </c>
      <c r="F29" s="61"/>
      <c r="G29" s="64" t="str">
        <f>G30</f>
        <v>3,0</v>
      </c>
    </row>
    <row r="30" spans="1:7" s="58" customFormat="1" ht="30">
      <c r="A30" s="22"/>
      <c r="B30" s="50" t="s">
        <v>338</v>
      </c>
      <c r="C30" s="61"/>
      <c r="D30" s="61"/>
      <c r="E30" s="61" t="s">
        <v>351</v>
      </c>
      <c r="F30" s="61"/>
      <c r="G30" s="64" t="str">
        <f>G31</f>
        <v>3,0</v>
      </c>
    </row>
    <row r="31" spans="1:7" s="58" customFormat="1" ht="45">
      <c r="A31" s="22"/>
      <c r="B31" s="50" t="s">
        <v>317</v>
      </c>
      <c r="C31" s="61" t="s">
        <v>170</v>
      </c>
      <c r="D31" s="61" t="s">
        <v>156</v>
      </c>
      <c r="E31" s="61" t="s">
        <v>351</v>
      </c>
      <c r="F31" s="61">
        <v>200</v>
      </c>
      <c r="G31" s="64" t="str">
        <f>'[1]ПР8'!H62</f>
        <v>3,0</v>
      </c>
    </row>
    <row r="32" spans="1:7" s="58" customFormat="1" ht="30">
      <c r="A32" s="22" t="s">
        <v>149</v>
      </c>
      <c r="B32" s="50" t="s">
        <v>324</v>
      </c>
      <c r="C32" s="61" t="s">
        <v>2</v>
      </c>
      <c r="D32" s="61" t="s">
        <v>2</v>
      </c>
      <c r="E32" s="61" t="s">
        <v>229</v>
      </c>
      <c r="F32" s="61" t="s">
        <v>2</v>
      </c>
      <c r="G32" s="61">
        <f>G33</f>
        <v>2</v>
      </c>
    </row>
    <row r="33" spans="1:7" s="58" customFormat="1" ht="30">
      <c r="A33" s="22" t="s">
        <v>149</v>
      </c>
      <c r="B33" s="50" t="s">
        <v>325</v>
      </c>
      <c r="C33" s="61" t="s">
        <v>2</v>
      </c>
      <c r="D33" s="61" t="s">
        <v>2</v>
      </c>
      <c r="E33" s="61" t="s">
        <v>230</v>
      </c>
      <c r="F33" s="61" t="s">
        <v>2</v>
      </c>
      <c r="G33" s="61">
        <f>G34+G35</f>
        <v>2</v>
      </c>
    </row>
    <row r="34" spans="1:7" s="58" customFormat="1" ht="90">
      <c r="A34" s="22" t="s">
        <v>149</v>
      </c>
      <c r="B34" s="49" t="s">
        <v>292</v>
      </c>
      <c r="C34" s="61" t="s">
        <v>158</v>
      </c>
      <c r="D34" s="61" t="s">
        <v>153</v>
      </c>
      <c r="E34" s="61" t="s">
        <v>230</v>
      </c>
      <c r="F34" s="61">
        <v>100</v>
      </c>
      <c r="G34" s="61">
        <f>'[1]ПР8'!H74</f>
        <v>1</v>
      </c>
    </row>
    <row r="35" spans="1:7" s="58" customFormat="1" ht="30">
      <c r="A35" s="22"/>
      <c r="B35" s="49" t="s">
        <v>294</v>
      </c>
      <c r="C35" s="61" t="s">
        <v>158</v>
      </c>
      <c r="D35" s="61" t="s">
        <v>153</v>
      </c>
      <c r="E35" s="61" t="s">
        <v>230</v>
      </c>
      <c r="F35" s="61" t="s">
        <v>197</v>
      </c>
      <c r="G35" s="61">
        <f>'[1]ПР8'!H75</f>
        <v>1</v>
      </c>
    </row>
    <row r="36" spans="1:7" s="58" customFormat="1" ht="15">
      <c r="A36" s="22" t="s">
        <v>149</v>
      </c>
      <c r="B36" s="50" t="s">
        <v>319</v>
      </c>
      <c r="C36" s="61" t="s">
        <v>2</v>
      </c>
      <c r="D36" s="61" t="s">
        <v>2</v>
      </c>
      <c r="E36" s="61" t="s">
        <v>226</v>
      </c>
      <c r="F36" s="61" t="s">
        <v>2</v>
      </c>
      <c r="G36" s="61" t="str">
        <f>G37</f>
        <v>30,7</v>
      </c>
    </row>
    <row r="37" spans="1:7" s="58" customFormat="1" ht="15">
      <c r="A37" s="22" t="s">
        <v>149</v>
      </c>
      <c r="B37" s="50" t="s">
        <v>320</v>
      </c>
      <c r="C37" s="61" t="s">
        <v>2</v>
      </c>
      <c r="D37" s="61" t="s">
        <v>2</v>
      </c>
      <c r="E37" s="61" t="s">
        <v>227</v>
      </c>
      <c r="F37" s="61" t="s">
        <v>2</v>
      </c>
      <c r="G37" s="61" t="str">
        <f>G38</f>
        <v>30,7</v>
      </c>
    </row>
    <row r="38" spans="1:7" s="58" customFormat="1" ht="30">
      <c r="A38" s="22" t="s">
        <v>149</v>
      </c>
      <c r="B38" s="50" t="s">
        <v>346</v>
      </c>
      <c r="C38" s="61" t="s">
        <v>173</v>
      </c>
      <c r="D38" s="61" t="s">
        <v>151</v>
      </c>
      <c r="E38" s="61" t="s">
        <v>227</v>
      </c>
      <c r="F38" s="61" t="s">
        <v>228</v>
      </c>
      <c r="G38" s="61" t="str">
        <f>'[1]ПР8'!H68</f>
        <v>30,7</v>
      </c>
    </row>
    <row r="39" spans="1:7" s="58" customFormat="1" ht="30">
      <c r="A39" s="22" t="s">
        <v>149</v>
      </c>
      <c r="B39" s="50" t="s">
        <v>307</v>
      </c>
      <c r="C39" s="61" t="s">
        <v>2</v>
      </c>
      <c r="D39" s="61" t="s">
        <v>2</v>
      </c>
      <c r="E39" s="61" t="s">
        <v>212</v>
      </c>
      <c r="F39" s="61" t="s">
        <v>2</v>
      </c>
      <c r="G39" s="64">
        <f>G40</f>
        <v>74.8</v>
      </c>
    </row>
    <row r="40" spans="1:7" s="58" customFormat="1" ht="30">
      <c r="A40" s="22" t="s">
        <v>149</v>
      </c>
      <c r="B40" s="50" t="s">
        <v>308</v>
      </c>
      <c r="C40" s="61" t="s">
        <v>2</v>
      </c>
      <c r="D40" s="61" t="s">
        <v>2</v>
      </c>
      <c r="E40" s="61" t="s">
        <v>213</v>
      </c>
      <c r="F40" s="61" t="s">
        <v>2</v>
      </c>
      <c r="G40" s="64">
        <f>G41+G43+G45+G47</f>
        <v>74.8</v>
      </c>
    </row>
    <row r="41" spans="1:7" s="58" customFormat="1" ht="15">
      <c r="A41" s="22" t="s">
        <v>149</v>
      </c>
      <c r="B41" s="50" t="s">
        <v>309</v>
      </c>
      <c r="C41" s="61" t="s">
        <v>2</v>
      </c>
      <c r="D41" s="61" t="s">
        <v>2</v>
      </c>
      <c r="E41" s="61" t="s">
        <v>214</v>
      </c>
      <c r="F41" s="61" t="s">
        <v>2</v>
      </c>
      <c r="G41" s="61" t="str">
        <f>G42</f>
        <v>0,7</v>
      </c>
    </row>
    <row r="42" spans="1:7" s="58" customFormat="1" ht="30">
      <c r="A42" s="22" t="s">
        <v>149</v>
      </c>
      <c r="B42" s="50" t="s">
        <v>294</v>
      </c>
      <c r="C42" s="61" t="s">
        <v>167</v>
      </c>
      <c r="D42" s="61" t="s">
        <v>165</v>
      </c>
      <c r="E42" s="61" t="s">
        <v>214</v>
      </c>
      <c r="F42" s="61" t="s">
        <v>197</v>
      </c>
      <c r="G42" s="61" t="str">
        <f>'[1]ПР8'!H45</f>
        <v>0,7</v>
      </c>
    </row>
    <row r="43" spans="1:7" s="58" customFormat="1" ht="30">
      <c r="A43" s="22" t="s">
        <v>149</v>
      </c>
      <c r="B43" s="50" t="s">
        <v>310</v>
      </c>
      <c r="C43" s="61" t="s">
        <v>2</v>
      </c>
      <c r="D43" s="61" t="s">
        <v>2</v>
      </c>
      <c r="E43" s="61" t="s">
        <v>216</v>
      </c>
      <c r="F43" s="61" t="s">
        <v>2</v>
      </c>
      <c r="G43" s="61" t="str">
        <f>G44</f>
        <v>10,8</v>
      </c>
    </row>
    <row r="44" spans="1:7" s="58" customFormat="1" ht="30">
      <c r="A44" s="22" t="s">
        <v>149</v>
      </c>
      <c r="B44" s="50" t="s">
        <v>294</v>
      </c>
      <c r="C44" s="61" t="s">
        <v>167</v>
      </c>
      <c r="D44" s="61" t="s">
        <v>165</v>
      </c>
      <c r="E44" s="61" t="s">
        <v>216</v>
      </c>
      <c r="F44" s="61" t="s">
        <v>197</v>
      </c>
      <c r="G44" s="61" t="str">
        <f>'[1]ПР8'!H47</f>
        <v>10,8</v>
      </c>
    </row>
    <row r="45" spans="1:7" s="58" customFormat="1" ht="15">
      <c r="A45" s="22" t="s">
        <v>149</v>
      </c>
      <c r="B45" s="50" t="s">
        <v>311</v>
      </c>
      <c r="C45" s="61" t="s">
        <v>2</v>
      </c>
      <c r="D45" s="61" t="s">
        <v>2</v>
      </c>
      <c r="E45" s="61" t="s">
        <v>218</v>
      </c>
      <c r="F45" s="61" t="s">
        <v>2</v>
      </c>
      <c r="G45" s="61">
        <f>G46</f>
        <v>0.5</v>
      </c>
    </row>
    <row r="46" spans="1:7" s="58" customFormat="1" ht="30">
      <c r="A46" s="22" t="s">
        <v>149</v>
      </c>
      <c r="B46" s="50" t="s">
        <v>294</v>
      </c>
      <c r="C46" s="61" t="s">
        <v>167</v>
      </c>
      <c r="D46" s="61" t="s">
        <v>165</v>
      </c>
      <c r="E46" s="61" t="s">
        <v>218</v>
      </c>
      <c r="F46" s="61" t="s">
        <v>197</v>
      </c>
      <c r="G46" s="61">
        <f>'[1]ПР8'!H49</f>
        <v>0.5</v>
      </c>
    </row>
    <row r="47" spans="1:7" s="58" customFormat="1" ht="30">
      <c r="A47" s="22"/>
      <c r="B47" s="49" t="s">
        <v>348</v>
      </c>
      <c r="C47" s="61"/>
      <c r="D47" s="61"/>
      <c r="E47" s="61" t="s">
        <v>349</v>
      </c>
      <c r="F47" s="61"/>
      <c r="G47" s="61">
        <f>G48</f>
        <v>62.8</v>
      </c>
    </row>
    <row r="48" spans="1:7" s="58" customFormat="1" ht="30">
      <c r="A48" s="22"/>
      <c r="B48" s="49" t="s">
        <v>294</v>
      </c>
      <c r="C48" s="61"/>
      <c r="D48" s="61"/>
      <c r="E48" s="61" t="s">
        <v>349</v>
      </c>
      <c r="F48" s="61">
        <v>200</v>
      </c>
      <c r="G48" s="61">
        <f>'[1]ПР8'!H51</f>
        <v>62.8</v>
      </c>
    </row>
    <row r="49" spans="1:7" s="58" customFormat="1" ht="45">
      <c r="A49" s="22" t="s">
        <v>149</v>
      </c>
      <c r="B49" s="50" t="s">
        <v>343</v>
      </c>
      <c r="C49" s="61" t="s">
        <v>2</v>
      </c>
      <c r="D49" s="61" t="s">
        <v>2</v>
      </c>
      <c r="E49" s="61" t="s">
        <v>204</v>
      </c>
      <c r="F49" s="61" t="s">
        <v>2</v>
      </c>
      <c r="G49" s="61" t="str">
        <f>G50</f>
        <v>46,7</v>
      </c>
    </row>
    <row r="50" spans="1:7" s="58" customFormat="1" ht="30">
      <c r="A50" s="22" t="s">
        <v>149</v>
      </c>
      <c r="B50" s="50" t="s">
        <v>344</v>
      </c>
      <c r="C50" s="61" t="s">
        <v>2</v>
      </c>
      <c r="D50" s="61" t="s">
        <v>2</v>
      </c>
      <c r="E50" s="61" t="s">
        <v>205</v>
      </c>
      <c r="F50" s="61" t="s">
        <v>2</v>
      </c>
      <c r="G50" s="61" t="str">
        <f>G51</f>
        <v>46,7</v>
      </c>
    </row>
    <row r="51" spans="1:7" s="58" customFormat="1" ht="105">
      <c r="A51" s="22" t="s">
        <v>149</v>
      </c>
      <c r="B51" s="65" t="s">
        <v>345</v>
      </c>
      <c r="C51" s="61" t="s">
        <v>2</v>
      </c>
      <c r="D51" s="61" t="s">
        <v>2</v>
      </c>
      <c r="E51" s="61" t="s">
        <v>206</v>
      </c>
      <c r="F51" s="61" t="s">
        <v>2</v>
      </c>
      <c r="G51" s="61" t="str">
        <f>G52</f>
        <v>46,7</v>
      </c>
    </row>
    <row r="52" spans="1:7" s="58" customFormat="1" ht="15">
      <c r="A52" s="22" t="s">
        <v>149</v>
      </c>
      <c r="B52" s="50" t="s">
        <v>302</v>
      </c>
      <c r="C52" s="61" t="s">
        <v>151</v>
      </c>
      <c r="D52" s="61" t="s">
        <v>161</v>
      </c>
      <c r="E52" s="61" t="s">
        <v>206</v>
      </c>
      <c r="F52" s="61" t="s">
        <v>207</v>
      </c>
      <c r="G52" s="61" t="str">
        <f>'[1]ПР8'!H32</f>
        <v>46,7</v>
      </c>
    </row>
    <row r="53" spans="1:7" s="58" customFormat="1" ht="45">
      <c r="A53" s="22" t="s">
        <v>149</v>
      </c>
      <c r="B53" s="50" t="s">
        <v>296</v>
      </c>
      <c r="C53" s="61" t="s">
        <v>2</v>
      </c>
      <c r="D53" s="61" t="s">
        <v>2</v>
      </c>
      <c r="E53" s="61" t="s">
        <v>200</v>
      </c>
      <c r="F53" s="61" t="s">
        <v>2</v>
      </c>
      <c r="G53" s="61" t="str">
        <f>G54</f>
        <v>10,0</v>
      </c>
    </row>
    <row r="54" spans="1:7" s="58" customFormat="1" ht="15">
      <c r="A54" s="22" t="s">
        <v>149</v>
      </c>
      <c r="B54" s="50" t="s">
        <v>278</v>
      </c>
      <c r="C54" s="61" t="s">
        <v>2</v>
      </c>
      <c r="D54" s="61" t="s">
        <v>2</v>
      </c>
      <c r="E54" s="61" t="s">
        <v>201</v>
      </c>
      <c r="F54" s="61" t="s">
        <v>2</v>
      </c>
      <c r="G54" s="61" t="str">
        <f>G55</f>
        <v>10,0</v>
      </c>
    </row>
    <row r="55" spans="1:7" s="58" customFormat="1" ht="15">
      <c r="A55" s="22" t="s">
        <v>149</v>
      </c>
      <c r="B55" s="50" t="s">
        <v>342</v>
      </c>
      <c r="C55" s="61" t="s">
        <v>2</v>
      </c>
      <c r="D55" s="61" t="s">
        <v>2</v>
      </c>
      <c r="E55" s="61" t="s">
        <v>202</v>
      </c>
      <c r="F55" s="61" t="s">
        <v>2</v>
      </c>
      <c r="G55" s="61" t="str">
        <f>G56</f>
        <v>10,0</v>
      </c>
    </row>
    <row r="56" spans="1:7" s="58" customFormat="1" ht="15">
      <c r="A56" s="22" t="s">
        <v>149</v>
      </c>
      <c r="B56" s="50" t="s">
        <v>298</v>
      </c>
      <c r="C56" s="61" t="s">
        <v>151</v>
      </c>
      <c r="D56" s="61" t="s">
        <v>158</v>
      </c>
      <c r="E56" s="61" t="s">
        <v>202</v>
      </c>
      <c r="F56" s="61" t="s">
        <v>203</v>
      </c>
      <c r="G56" s="61" t="str">
        <f>'[1]ПР8'!H27</f>
        <v>10,0</v>
      </c>
    </row>
    <row r="57" spans="1:7" s="58" customFormat="1" ht="15">
      <c r="A57" s="22" t="s">
        <v>149</v>
      </c>
      <c r="B57" s="50" t="s">
        <v>286</v>
      </c>
      <c r="C57" s="61" t="s">
        <v>2</v>
      </c>
      <c r="D57" s="61" t="s">
        <v>2</v>
      </c>
      <c r="E57" s="61" t="s">
        <v>2</v>
      </c>
      <c r="F57" s="61" t="s">
        <v>2</v>
      </c>
      <c r="G57" s="64">
        <f>G11+G23+G28+G39+G49+G53</f>
        <v>1067.8</v>
      </c>
    </row>
    <row r="58" spans="1:7" s="58" customFormat="1" ht="18.75" customHeight="1">
      <c r="A58" s="22"/>
      <c r="B58" s="62" t="s">
        <v>2</v>
      </c>
      <c r="C58" s="22"/>
      <c r="D58" s="22"/>
      <c r="E58" s="22"/>
      <c r="F58" s="22"/>
      <c r="G58" s="22"/>
    </row>
  </sheetData>
  <sheetProtection/>
  <mergeCells count="6">
    <mergeCell ref="B6:G6"/>
    <mergeCell ref="B7:G7"/>
    <mergeCell ref="D1:G1"/>
    <mergeCell ref="D2:G2"/>
    <mergeCell ref="D4:G4"/>
    <mergeCell ref="D3:G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B1">
      <selection activeCell="E12" sqref="E12"/>
    </sheetView>
  </sheetViews>
  <sheetFormatPr defaultColWidth="9.140625" defaultRowHeight="18.75" customHeight="1"/>
  <cols>
    <col min="1" max="1" width="29.57421875" style="25" hidden="1" customWidth="1"/>
    <col min="2" max="2" width="37.28125" style="25" customWidth="1"/>
    <col min="3" max="3" width="3.8515625" style="25" customWidth="1"/>
    <col min="4" max="4" width="4.421875" style="25" customWidth="1"/>
    <col min="5" max="5" width="15.421875" style="25" customWidth="1"/>
    <col min="6" max="6" width="5.140625" style="25" customWidth="1"/>
    <col min="7" max="8" width="9.00390625" style="25" customWidth="1"/>
    <col min="9" max="16384" width="9.140625" style="28" customWidth="1"/>
  </cols>
  <sheetData>
    <row r="1" spans="1:8" ht="18.75" customHeight="1">
      <c r="A1" s="25" t="s">
        <v>66</v>
      </c>
      <c r="B1" s="23" t="s">
        <v>2</v>
      </c>
      <c r="C1" s="22" t="s">
        <v>2</v>
      </c>
      <c r="D1" s="22"/>
      <c r="E1" s="89" t="s">
        <v>240</v>
      </c>
      <c r="F1" s="89"/>
      <c r="G1" s="89"/>
      <c r="H1" s="89"/>
    </row>
    <row r="2" spans="1:8" ht="49.5" customHeight="1">
      <c r="A2" s="25" t="s">
        <v>66</v>
      </c>
      <c r="B2" s="23" t="s">
        <v>2</v>
      </c>
      <c r="C2" s="23" t="s">
        <v>2</v>
      </c>
      <c r="D2" s="22"/>
      <c r="E2" s="89" t="s">
        <v>68</v>
      </c>
      <c r="F2" s="89"/>
      <c r="G2" s="89"/>
      <c r="H2" s="89"/>
    </row>
    <row r="3" spans="2:8" ht="15.75" customHeight="1">
      <c r="B3" s="23"/>
      <c r="C3" s="23"/>
      <c r="D3" s="22"/>
      <c r="E3" s="86" t="s">
        <v>328</v>
      </c>
      <c r="F3" s="86"/>
      <c r="G3" s="86"/>
      <c r="H3" s="86"/>
    </row>
    <row r="4" spans="1:8" ht="37.5" customHeight="1">
      <c r="A4" s="25" t="s">
        <v>66</v>
      </c>
      <c r="B4" s="23" t="s">
        <v>2</v>
      </c>
      <c r="C4" s="23" t="s">
        <v>2</v>
      </c>
      <c r="D4" s="22"/>
      <c r="E4" s="89" t="s">
        <v>69</v>
      </c>
      <c r="F4" s="89"/>
      <c r="G4" s="89"/>
      <c r="H4" s="89"/>
    </row>
    <row r="5" spans="1:8" ht="18.75" customHeight="1">
      <c r="A5" s="25" t="s">
        <v>66</v>
      </c>
      <c r="B5" s="23" t="s">
        <v>2</v>
      </c>
      <c r="C5" s="23" t="s">
        <v>2</v>
      </c>
      <c r="D5" s="22"/>
      <c r="E5" s="22"/>
      <c r="F5" s="22"/>
      <c r="G5" s="22"/>
      <c r="H5" s="22"/>
    </row>
    <row r="6" spans="1:3" ht="18.75" customHeight="1">
      <c r="A6" s="25" t="s">
        <v>66</v>
      </c>
      <c r="B6" s="26" t="s">
        <v>2</v>
      </c>
      <c r="C6" s="26" t="s">
        <v>2</v>
      </c>
    </row>
    <row r="7" spans="1:8" ht="57" customHeight="1">
      <c r="A7" s="25" t="s">
        <v>31</v>
      </c>
      <c r="B7" s="72" t="s">
        <v>241</v>
      </c>
      <c r="C7" s="72"/>
      <c r="D7" s="72"/>
      <c r="E7" s="72"/>
      <c r="F7" s="72"/>
      <c r="G7" s="72"/>
      <c r="H7" s="72"/>
    </row>
    <row r="8" spans="1:8" ht="75.75" customHeight="1" hidden="1">
      <c r="A8" s="25" t="s">
        <v>34</v>
      </c>
      <c r="B8" s="72" t="s">
        <v>242</v>
      </c>
      <c r="C8" s="72"/>
      <c r="D8" s="72"/>
      <c r="E8" s="72"/>
      <c r="F8" s="72"/>
      <c r="G8" s="72"/>
      <c r="H8" s="72"/>
    </row>
    <row r="9" ht="18.75" customHeight="1">
      <c r="B9" s="26" t="s">
        <v>2</v>
      </c>
    </row>
    <row r="10" spans="1:8" ht="82.5" customHeight="1">
      <c r="A10" s="25" t="s">
        <v>71</v>
      </c>
      <c r="B10" s="29" t="s">
        <v>142</v>
      </c>
      <c r="C10" s="31" t="s">
        <v>147</v>
      </c>
      <c r="D10" s="31" t="s">
        <v>148</v>
      </c>
      <c r="E10" s="31" t="s">
        <v>189</v>
      </c>
      <c r="F10" s="31" t="s">
        <v>190</v>
      </c>
      <c r="G10" s="29" t="s">
        <v>84</v>
      </c>
      <c r="H10" s="29" t="s">
        <v>85</v>
      </c>
    </row>
    <row r="11" spans="1:8" ht="18.75" customHeight="1">
      <c r="A11" s="25" t="s">
        <v>66</v>
      </c>
      <c r="B11" s="39">
        <v>1</v>
      </c>
      <c r="C11" s="36">
        <v>2</v>
      </c>
      <c r="D11" s="36">
        <v>3</v>
      </c>
      <c r="E11" s="36">
        <v>4</v>
      </c>
      <c r="F11" s="36">
        <v>5</v>
      </c>
      <c r="G11" s="36">
        <v>6</v>
      </c>
      <c r="H11" s="36">
        <v>7</v>
      </c>
    </row>
    <row r="12" spans="1:8" ht="78.75">
      <c r="A12" s="25" t="s">
        <v>75</v>
      </c>
      <c r="B12" s="41" t="s">
        <v>289</v>
      </c>
      <c r="C12" s="36" t="s">
        <v>2</v>
      </c>
      <c r="D12" s="36" t="s">
        <v>2</v>
      </c>
      <c r="E12" s="36" t="s">
        <v>191</v>
      </c>
      <c r="F12" s="36" t="s">
        <v>2</v>
      </c>
      <c r="G12" s="39">
        <f>472.8-20</f>
        <v>452.8</v>
      </c>
      <c r="H12" s="39">
        <f>490.1-35</f>
        <v>455.1</v>
      </c>
    </row>
    <row r="13" spans="1:8" ht="47.25">
      <c r="A13" s="25" t="s">
        <v>75</v>
      </c>
      <c r="B13" s="41" t="s">
        <v>290</v>
      </c>
      <c r="C13" s="36" t="s">
        <v>2</v>
      </c>
      <c r="D13" s="36" t="s">
        <v>2</v>
      </c>
      <c r="E13" s="36" t="s">
        <v>192</v>
      </c>
      <c r="F13" s="36" t="s">
        <v>2</v>
      </c>
      <c r="G13" s="39">
        <f>405.7-20</f>
        <v>385.7</v>
      </c>
      <c r="H13" s="39">
        <f>420.7-35</f>
        <v>385.7</v>
      </c>
    </row>
    <row r="14" spans="1:8" ht="31.5">
      <c r="A14" s="25" t="s">
        <v>75</v>
      </c>
      <c r="B14" s="41" t="s">
        <v>291</v>
      </c>
      <c r="C14" s="36" t="s">
        <v>2</v>
      </c>
      <c r="D14" s="36" t="s">
        <v>2</v>
      </c>
      <c r="E14" s="36" t="s">
        <v>195</v>
      </c>
      <c r="F14" s="36" t="s">
        <v>2</v>
      </c>
      <c r="G14" s="39">
        <f>215.3-20</f>
        <v>195.3</v>
      </c>
      <c r="H14" s="39">
        <f>230.3-35</f>
        <v>195.3</v>
      </c>
    </row>
    <row r="15" spans="1:8" ht="126">
      <c r="A15" s="25" t="s">
        <v>75</v>
      </c>
      <c r="B15" s="41" t="s">
        <v>292</v>
      </c>
      <c r="C15" s="36" t="s">
        <v>151</v>
      </c>
      <c r="D15" s="36" t="s">
        <v>156</v>
      </c>
      <c r="E15" s="36" t="s">
        <v>195</v>
      </c>
      <c r="F15" s="36" t="s">
        <v>194</v>
      </c>
      <c r="G15" s="39" t="s">
        <v>233</v>
      </c>
      <c r="H15" s="39" t="s">
        <v>233</v>
      </c>
    </row>
    <row r="16" spans="1:8" ht="47.25">
      <c r="A16" s="25" t="s">
        <v>75</v>
      </c>
      <c r="B16" s="41" t="s">
        <v>294</v>
      </c>
      <c r="C16" s="36" t="s">
        <v>151</v>
      </c>
      <c r="D16" s="36" t="s">
        <v>156</v>
      </c>
      <c r="E16" s="36" t="s">
        <v>195</v>
      </c>
      <c r="F16" s="36" t="s">
        <v>197</v>
      </c>
      <c r="G16" s="39">
        <f>104-20</f>
        <v>84</v>
      </c>
      <c r="H16" s="39">
        <f>119-35</f>
        <v>84</v>
      </c>
    </row>
    <row r="17" spans="1:8" ht="31.5">
      <c r="A17" s="25" t="s">
        <v>75</v>
      </c>
      <c r="B17" s="41" t="s">
        <v>295</v>
      </c>
      <c r="C17" s="36" t="s">
        <v>151</v>
      </c>
      <c r="D17" s="36" t="s">
        <v>156</v>
      </c>
      <c r="E17" s="36" t="s">
        <v>195</v>
      </c>
      <c r="F17" s="36" t="s">
        <v>198</v>
      </c>
      <c r="G17" s="39" t="s">
        <v>199</v>
      </c>
      <c r="H17" s="39" t="s">
        <v>199</v>
      </c>
    </row>
    <row r="18" spans="1:8" ht="31.5">
      <c r="A18" s="25" t="s">
        <v>75</v>
      </c>
      <c r="B18" s="41" t="s">
        <v>291</v>
      </c>
      <c r="C18" s="36" t="s">
        <v>2</v>
      </c>
      <c r="D18" s="36" t="s">
        <v>2</v>
      </c>
      <c r="E18" s="36" t="s">
        <v>193</v>
      </c>
      <c r="F18" s="36" t="s">
        <v>2</v>
      </c>
      <c r="G18" s="39" t="s">
        <v>181</v>
      </c>
      <c r="H18" s="39" t="s">
        <v>181</v>
      </c>
    </row>
    <row r="19" spans="1:8" ht="126">
      <c r="A19" s="25" t="s">
        <v>75</v>
      </c>
      <c r="B19" s="41" t="s">
        <v>292</v>
      </c>
      <c r="C19" s="36" t="s">
        <v>151</v>
      </c>
      <c r="D19" s="36" t="s">
        <v>153</v>
      </c>
      <c r="E19" s="36" t="s">
        <v>193</v>
      </c>
      <c r="F19" s="36" t="s">
        <v>194</v>
      </c>
      <c r="G19" s="39" t="s">
        <v>181</v>
      </c>
      <c r="H19" s="39" t="s">
        <v>181</v>
      </c>
    </row>
    <row r="20" spans="1:8" ht="31.5">
      <c r="A20" s="25" t="s">
        <v>75</v>
      </c>
      <c r="B20" s="41" t="s">
        <v>303</v>
      </c>
      <c r="C20" s="36" t="s">
        <v>2</v>
      </c>
      <c r="D20" s="36" t="s">
        <v>2</v>
      </c>
      <c r="E20" s="36" t="s">
        <v>208</v>
      </c>
      <c r="F20" s="36" t="s">
        <v>2</v>
      </c>
      <c r="G20" s="39" t="s">
        <v>182</v>
      </c>
      <c r="H20" s="39" t="s">
        <v>183</v>
      </c>
    </row>
    <row r="21" spans="1:8" ht="47.25">
      <c r="A21" s="25" t="s">
        <v>75</v>
      </c>
      <c r="B21" s="41" t="s">
        <v>304</v>
      </c>
      <c r="C21" s="36" t="s">
        <v>2</v>
      </c>
      <c r="D21" s="36" t="s">
        <v>2</v>
      </c>
      <c r="E21" s="36" t="s">
        <v>209</v>
      </c>
      <c r="F21" s="36" t="s">
        <v>2</v>
      </c>
      <c r="G21" s="39" t="s">
        <v>182</v>
      </c>
      <c r="H21" s="39" t="s">
        <v>183</v>
      </c>
    </row>
    <row r="22" spans="1:8" ht="126">
      <c r="A22" s="25" t="s">
        <v>75</v>
      </c>
      <c r="B22" s="41" t="s">
        <v>292</v>
      </c>
      <c r="C22" s="36" t="s">
        <v>153</v>
      </c>
      <c r="D22" s="36" t="s">
        <v>165</v>
      </c>
      <c r="E22" s="36" t="s">
        <v>209</v>
      </c>
      <c r="F22" s="36" t="s">
        <v>194</v>
      </c>
      <c r="G22" s="39" t="s">
        <v>182</v>
      </c>
      <c r="H22" s="39" t="s">
        <v>183</v>
      </c>
    </row>
    <row r="23" spans="1:8" ht="47.25">
      <c r="A23" s="25" t="s">
        <v>75</v>
      </c>
      <c r="B23" s="41" t="s">
        <v>314</v>
      </c>
      <c r="C23" s="36" t="s">
        <v>2</v>
      </c>
      <c r="D23" s="36" t="s">
        <v>2</v>
      </c>
      <c r="E23" s="36" t="s">
        <v>220</v>
      </c>
      <c r="F23" s="36" t="s">
        <v>2</v>
      </c>
      <c r="G23" s="39" t="s">
        <v>184</v>
      </c>
      <c r="H23" s="39" t="s">
        <v>184</v>
      </c>
    </row>
    <row r="24" spans="1:8" ht="47.25">
      <c r="A24" s="25" t="s">
        <v>75</v>
      </c>
      <c r="B24" s="41" t="s">
        <v>315</v>
      </c>
      <c r="C24" s="36" t="s">
        <v>2</v>
      </c>
      <c r="D24" s="36" t="s">
        <v>2</v>
      </c>
      <c r="E24" s="36" t="s">
        <v>221</v>
      </c>
      <c r="F24" s="36" t="s">
        <v>2</v>
      </c>
      <c r="G24" s="39" t="s">
        <v>184</v>
      </c>
      <c r="H24" s="39" t="s">
        <v>184</v>
      </c>
    </row>
    <row r="25" spans="1:8" ht="110.25">
      <c r="A25" s="25" t="s">
        <v>75</v>
      </c>
      <c r="B25" s="41" t="s">
        <v>316</v>
      </c>
      <c r="C25" s="36" t="s">
        <v>2</v>
      </c>
      <c r="D25" s="36" t="s">
        <v>2</v>
      </c>
      <c r="E25" s="36" t="s">
        <v>222</v>
      </c>
      <c r="F25" s="36" t="s">
        <v>2</v>
      </c>
      <c r="G25" s="39" t="s">
        <v>184</v>
      </c>
      <c r="H25" s="39" t="s">
        <v>184</v>
      </c>
    </row>
    <row r="26" spans="1:8" ht="126">
      <c r="A26" s="25" t="s">
        <v>75</v>
      </c>
      <c r="B26" s="41" t="s">
        <v>292</v>
      </c>
      <c r="C26" s="36" t="s">
        <v>170</v>
      </c>
      <c r="D26" s="36" t="s">
        <v>156</v>
      </c>
      <c r="E26" s="36" t="s">
        <v>222</v>
      </c>
      <c r="F26" s="36" t="s">
        <v>194</v>
      </c>
      <c r="G26" s="39" t="s">
        <v>234</v>
      </c>
      <c r="H26" s="39" t="s">
        <v>234</v>
      </c>
    </row>
    <row r="27" spans="1:8" ht="47.25">
      <c r="A27" s="25" t="s">
        <v>75</v>
      </c>
      <c r="B27" s="41" t="s">
        <v>294</v>
      </c>
      <c r="C27" s="36" t="s">
        <v>170</v>
      </c>
      <c r="D27" s="36" t="s">
        <v>156</v>
      </c>
      <c r="E27" s="36" t="s">
        <v>222</v>
      </c>
      <c r="F27" s="36" t="s">
        <v>197</v>
      </c>
      <c r="G27" s="39" t="s">
        <v>235</v>
      </c>
      <c r="H27" s="39" t="s">
        <v>235</v>
      </c>
    </row>
    <row r="28" spans="1:8" ht="31.5">
      <c r="A28" s="25" t="s">
        <v>75</v>
      </c>
      <c r="B28" s="41" t="s">
        <v>318</v>
      </c>
      <c r="C28" s="36" t="s">
        <v>2</v>
      </c>
      <c r="D28" s="36" t="s">
        <v>2</v>
      </c>
      <c r="E28" s="36" t="s">
        <v>225</v>
      </c>
      <c r="F28" s="36" t="s">
        <v>2</v>
      </c>
      <c r="G28" s="39" t="s">
        <v>174</v>
      </c>
      <c r="H28" s="39" t="s">
        <v>174</v>
      </c>
    </row>
    <row r="29" spans="1:8" ht="31.5">
      <c r="A29" s="25" t="s">
        <v>75</v>
      </c>
      <c r="B29" s="41" t="s">
        <v>319</v>
      </c>
      <c r="C29" s="36" t="s">
        <v>2</v>
      </c>
      <c r="D29" s="36" t="s">
        <v>2</v>
      </c>
      <c r="E29" s="36" t="s">
        <v>226</v>
      </c>
      <c r="F29" s="36" t="s">
        <v>2</v>
      </c>
      <c r="G29" s="39" t="s">
        <v>174</v>
      </c>
      <c r="H29" s="39" t="s">
        <v>174</v>
      </c>
    </row>
    <row r="30" spans="1:8" ht="18.75">
      <c r="A30" s="25" t="s">
        <v>75</v>
      </c>
      <c r="B30" s="41" t="s">
        <v>320</v>
      </c>
      <c r="C30" s="36" t="s">
        <v>2</v>
      </c>
      <c r="D30" s="36" t="s">
        <v>2</v>
      </c>
      <c r="E30" s="36" t="s">
        <v>227</v>
      </c>
      <c r="F30" s="36" t="s">
        <v>2</v>
      </c>
      <c r="G30" s="39" t="s">
        <v>174</v>
      </c>
      <c r="H30" s="39" t="s">
        <v>174</v>
      </c>
    </row>
    <row r="31" spans="1:8" ht="63">
      <c r="A31" s="25" t="s">
        <v>75</v>
      </c>
      <c r="B31" s="41" t="s">
        <v>321</v>
      </c>
      <c r="C31" s="36" t="s">
        <v>2</v>
      </c>
      <c r="D31" s="36" t="s">
        <v>2</v>
      </c>
      <c r="E31" s="36" t="s">
        <v>227</v>
      </c>
      <c r="F31" s="36" t="s">
        <v>228</v>
      </c>
      <c r="G31" s="39" t="s">
        <v>174</v>
      </c>
      <c r="H31" s="39" t="s">
        <v>174</v>
      </c>
    </row>
    <row r="32" spans="1:8" ht="31.5">
      <c r="A32" s="25" t="s">
        <v>75</v>
      </c>
      <c r="B32" s="41" t="s">
        <v>299</v>
      </c>
      <c r="C32" s="36" t="s">
        <v>2</v>
      </c>
      <c r="D32" s="36" t="s">
        <v>2</v>
      </c>
      <c r="E32" s="36" t="s">
        <v>204</v>
      </c>
      <c r="F32" s="36" t="s">
        <v>2</v>
      </c>
      <c r="G32" s="39" t="s">
        <v>162</v>
      </c>
      <c r="H32" s="39" t="s">
        <v>162</v>
      </c>
    </row>
    <row r="33" spans="1:8" ht="141.75">
      <c r="A33" s="25" t="s">
        <v>75</v>
      </c>
      <c r="B33" s="41" t="s">
        <v>300</v>
      </c>
      <c r="C33" s="36" t="s">
        <v>2</v>
      </c>
      <c r="D33" s="36" t="s">
        <v>2</v>
      </c>
      <c r="E33" s="36" t="s">
        <v>205</v>
      </c>
      <c r="F33" s="36" t="s">
        <v>2</v>
      </c>
      <c r="G33" s="39" t="s">
        <v>162</v>
      </c>
      <c r="H33" s="39" t="s">
        <v>162</v>
      </c>
    </row>
    <row r="34" spans="1:8" ht="18.75">
      <c r="A34" s="25" t="s">
        <v>75</v>
      </c>
      <c r="B34" s="41" t="s">
        <v>301</v>
      </c>
      <c r="C34" s="36" t="s">
        <v>2</v>
      </c>
      <c r="D34" s="36" t="s">
        <v>2</v>
      </c>
      <c r="E34" s="36" t="s">
        <v>206</v>
      </c>
      <c r="F34" s="36" t="s">
        <v>2</v>
      </c>
      <c r="G34" s="39" t="s">
        <v>162</v>
      </c>
      <c r="H34" s="39" t="s">
        <v>162</v>
      </c>
    </row>
    <row r="35" spans="1:8" ht="18.75">
      <c r="A35" s="25" t="s">
        <v>75</v>
      </c>
      <c r="B35" s="41" t="s">
        <v>302</v>
      </c>
      <c r="C35" s="36" t="s">
        <v>151</v>
      </c>
      <c r="D35" s="36" t="s">
        <v>161</v>
      </c>
      <c r="E35" s="36" t="s">
        <v>206</v>
      </c>
      <c r="F35" s="36" t="s">
        <v>207</v>
      </c>
      <c r="G35" s="39" t="s">
        <v>162</v>
      </c>
      <c r="H35" s="39" t="s">
        <v>162</v>
      </c>
    </row>
    <row r="36" spans="1:8" ht="63">
      <c r="A36" s="25" t="s">
        <v>75</v>
      </c>
      <c r="B36" s="41" t="s">
        <v>296</v>
      </c>
      <c r="C36" s="36" t="s">
        <v>2</v>
      </c>
      <c r="D36" s="36" t="s">
        <v>2</v>
      </c>
      <c r="E36" s="36" t="s">
        <v>200</v>
      </c>
      <c r="F36" s="36" t="s">
        <v>2</v>
      </c>
      <c r="G36" s="39" t="s">
        <v>159</v>
      </c>
      <c r="H36" s="39" t="s">
        <v>159</v>
      </c>
    </row>
    <row r="37" spans="1:8" ht="18.75">
      <c r="A37" s="25" t="s">
        <v>75</v>
      </c>
      <c r="B37" s="41" t="s">
        <v>278</v>
      </c>
      <c r="C37" s="36" t="s">
        <v>2</v>
      </c>
      <c r="D37" s="36" t="s">
        <v>2</v>
      </c>
      <c r="E37" s="36" t="s">
        <v>201</v>
      </c>
      <c r="F37" s="36" t="s">
        <v>2</v>
      </c>
      <c r="G37" s="39" t="s">
        <v>159</v>
      </c>
      <c r="H37" s="39" t="s">
        <v>159</v>
      </c>
    </row>
    <row r="38" spans="1:8" ht="31.5">
      <c r="A38" s="25" t="s">
        <v>75</v>
      </c>
      <c r="B38" s="41" t="s">
        <v>297</v>
      </c>
      <c r="C38" s="36" t="s">
        <v>2</v>
      </c>
      <c r="D38" s="36" t="s">
        <v>2</v>
      </c>
      <c r="E38" s="36" t="s">
        <v>202</v>
      </c>
      <c r="F38" s="36" t="s">
        <v>2</v>
      </c>
      <c r="G38" s="39" t="s">
        <v>159</v>
      </c>
      <c r="H38" s="39" t="s">
        <v>159</v>
      </c>
    </row>
    <row r="39" spans="1:8" ht="18.75">
      <c r="A39" s="25" t="s">
        <v>75</v>
      </c>
      <c r="B39" s="41" t="s">
        <v>298</v>
      </c>
      <c r="C39" s="36" t="s">
        <v>151</v>
      </c>
      <c r="D39" s="36" t="s">
        <v>158</v>
      </c>
      <c r="E39" s="36" t="s">
        <v>202</v>
      </c>
      <c r="F39" s="36" t="s">
        <v>203</v>
      </c>
      <c r="G39" s="39" t="s">
        <v>159</v>
      </c>
      <c r="H39" s="39" t="s">
        <v>159</v>
      </c>
    </row>
    <row r="40" spans="2:8" ht="18.75">
      <c r="B40" s="41" t="s">
        <v>285</v>
      </c>
      <c r="C40" s="36">
        <v>99</v>
      </c>
      <c r="D40" s="36"/>
      <c r="E40" s="36"/>
      <c r="F40" s="36"/>
      <c r="G40" s="39">
        <v>16</v>
      </c>
      <c r="H40" s="39">
        <v>32</v>
      </c>
    </row>
    <row r="41" spans="1:8" ht="18.75">
      <c r="A41" s="25" t="s">
        <v>75</v>
      </c>
      <c r="B41" s="41" t="s">
        <v>286</v>
      </c>
      <c r="C41" s="36" t="s">
        <v>2</v>
      </c>
      <c r="D41" s="36" t="s">
        <v>2</v>
      </c>
      <c r="E41" s="36" t="s">
        <v>2</v>
      </c>
      <c r="F41" s="36" t="s">
        <v>2</v>
      </c>
      <c r="G41" s="39">
        <v>718.9</v>
      </c>
      <c r="H41" s="39">
        <v>737.2</v>
      </c>
    </row>
    <row r="42" ht="18.75" customHeight="1">
      <c r="B42" s="27" t="s">
        <v>2</v>
      </c>
    </row>
  </sheetData>
  <sheetProtection/>
  <mergeCells count="6">
    <mergeCell ref="E1:H1"/>
    <mergeCell ref="E2:H2"/>
    <mergeCell ref="E4:H4"/>
    <mergeCell ref="B7:H7"/>
    <mergeCell ref="B8:H8"/>
    <mergeCell ref="E3:H3"/>
  </mergeCells>
  <printOptions/>
  <pageMargins left="1.1023622047244095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workbookViewId="0" topLeftCell="B1">
      <selection activeCell="H12" sqref="H12"/>
    </sheetView>
  </sheetViews>
  <sheetFormatPr defaultColWidth="9.140625" defaultRowHeight="18.75" customHeight="1"/>
  <cols>
    <col min="1" max="1" width="15.57421875" style="25" hidden="1" customWidth="1"/>
    <col min="2" max="2" width="32.00390625" style="25" customWidth="1"/>
    <col min="3" max="3" width="36.57421875" style="25" customWidth="1"/>
    <col min="4" max="4" width="16.00390625" style="25" customWidth="1"/>
    <col min="5" max="16384" width="9.140625" style="28" customWidth="1"/>
  </cols>
  <sheetData>
    <row r="1" spans="1:4" s="24" customFormat="1" ht="18.75" customHeight="1">
      <c r="A1" s="22" t="s">
        <v>66</v>
      </c>
      <c r="B1" s="23" t="s">
        <v>2</v>
      </c>
      <c r="C1" s="71" t="s">
        <v>67</v>
      </c>
      <c r="D1" s="71"/>
    </row>
    <row r="2" spans="1:4" s="24" customFormat="1" ht="48" customHeight="1">
      <c r="A2" s="22"/>
      <c r="B2" s="23" t="s">
        <v>2</v>
      </c>
      <c r="C2" s="71" t="s">
        <v>68</v>
      </c>
      <c r="D2" s="71"/>
    </row>
    <row r="3" spans="1:4" s="24" customFormat="1" ht="15">
      <c r="A3" s="22"/>
      <c r="B3" s="23"/>
      <c r="C3" s="73" t="s">
        <v>245</v>
      </c>
      <c r="D3" s="73"/>
    </row>
    <row r="4" spans="1:4" s="24" customFormat="1" ht="34.5" customHeight="1">
      <c r="A4" s="22" t="s">
        <v>66</v>
      </c>
      <c r="B4" s="23" t="s">
        <v>2</v>
      </c>
      <c r="C4" s="71" t="s">
        <v>69</v>
      </c>
      <c r="D4" s="71"/>
    </row>
    <row r="5" spans="1:3" ht="18.75" customHeight="1">
      <c r="A5" s="25" t="s">
        <v>66</v>
      </c>
      <c r="B5" s="26" t="s">
        <v>2</v>
      </c>
      <c r="C5" s="27"/>
    </row>
    <row r="6" spans="1:2" ht="18.75" customHeight="1">
      <c r="A6" s="25" t="s">
        <v>66</v>
      </c>
      <c r="B6" s="26" t="s">
        <v>2</v>
      </c>
    </row>
    <row r="7" spans="1:2" ht="18.75" customHeight="1">
      <c r="A7" s="25" t="s">
        <v>66</v>
      </c>
      <c r="B7" s="26" t="s">
        <v>2</v>
      </c>
    </row>
    <row r="8" spans="2:4" ht="18.75" customHeight="1">
      <c r="B8" s="72" t="s">
        <v>70</v>
      </c>
      <c r="C8" s="72"/>
      <c r="D8" s="72"/>
    </row>
    <row r="9" ht="18.75" customHeight="1">
      <c r="B9" s="26" t="s">
        <v>2</v>
      </c>
    </row>
    <row r="10" spans="1:4" ht="31.5" customHeight="1">
      <c r="A10" s="25" t="s">
        <v>71</v>
      </c>
      <c r="B10" s="29" t="s">
        <v>72</v>
      </c>
      <c r="C10" s="29" t="s">
        <v>73</v>
      </c>
      <c r="D10" s="29" t="s">
        <v>74</v>
      </c>
    </row>
    <row r="11" spans="1:5" ht="57.75" customHeight="1">
      <c r="A11" s="25" t="s">
        <v>75</v>
      </c>
      <c r="B11" s="29" t="s">
        <v>76</v>
      </c>
      <c r="C11" s="30" t="s">
        <v>77</v>
      </c>
      <c r="D11" s="33">
        <f>D12+D13</f>
        <v>66.69999999999993</v>
      </c>
      <c r="E11" s="34"/>
    </row>
    <row r="12" spans="1:5" ht="57.75" customHeight="1">
      <c r="A12" s="25" t="s">
        <v>75</v>
      </c>
      <c r="B12" s="29" t="s">
        <v>78</v>
      </c>
      <c r="C12" s="30" t="s">
        <v>79</v>
      </c>
      <c r="D12" s="33">
        <v>-1001.1</v>
      </c>
      <c r="E12" s="34"/>
    </row>
    <row r="13" spans="1:5" ht="57.75" customHeight="1">
      <c r="A13" s="25" t="s">
        <v>75</v>
      </c>
      <c r="B13" s="29" t="s">
        <v>80</v>
      </c>
      <c r="C13" s="30" t="s">
        <v>81</v>
      </c>
      <c r="D13" s="33">
        <f>1001.1+66.7</f>
        <v>1067.8</v>
      </c>
      <c r="E13" s="34"/>
    </row>
    <row r="14" ht="36.75" customHeight="1">
      <c r="C14" s="32"/>
    </row>
    <row r="15" ht="36.75" customHeight="1">
      <c r="C15" s="32"/>
    </row>
    <row r="16" ht="36.75" customHeight="1">
      <c r="C16" s="32"/>
    </row>
    <row r="17" ht="36.75" customHeight="1">
      <c r="C17" s="32"/>
    </row>
    <row r="18" ht="36.75" customHeight="1">
      <c r="C18" s="32"/>
    </row>
    <row r="19" ht="36.75" customHeight="1">
      <c r="C19" s="32"/>
    </row>
    <row r="20" ht="36.75" customHeight="1">
      <c r="C20" s="32"/>
    </row>
    <row r="21" ht="36.75" customHeight="1">
      <c r="C21" s="32"/>
    </row>
    <row r="22" ht="36.75" customHeight="1">
      <c r="C22" s="32"/>
    </row>
    <row r="23" ht="36.75" customHeight="1">
      <c r="C23" s="32"/>
    </row>
    <row r="24" ht="36.75" customHeight="1">
      <c r="C24" s="32"/>
    </row>
    <row r="25" ht="36.75" customHeight="1">
      <c r="C25" s="32"/>
    </row>
    <row r="26" ht="36.75" customHeight="1">
      <c r="C26" s="32"/>
    </row>
    <row r="27" ht="36.75" customHeight="1">
      <c r="C27" s="32"/>
    </row>
    <row r="28" ht="36.75" customHeight="1">
      <c r="C28" s="32"/>
    </row>
    <row r="29" ht="36.75" customHeight="1">
      <c r="C29" s="32"/>
    </row>
    <row r="30" ht="36.75" customHeight="1">
      <c r="C30" s="32"/>
    </row>
    <row r="31" ht="36.75" customHeight="1">
      <c r="C31" s="32"/>
    </row>
    <row r="32" ht="36.75" customHeight="1">
      <c r="C32" s="32"/>
    </row>
    <row r="33" ht="36.75" customHeight="1">
      <c r="C33" s="32"/>
    </row>
    <row r="34" ht="36.75" customHeight="1">
      <c r="C34" s="32"/>
    </row>
    <row r="35" ht="36.75" customHeight="1">
      <c r="C35" s="32"/>
    </row>
    <row r="36" ht="36.75" customHeight="1">
      <c r="C36" s="32"/>
    </row>
    <row r="37" ht="36.75" customHeight="1">
      <c r="C37" s="32"/>
    </row>
    <row r="38" ht="36.75" customHeight="1">
      <c r="C38" s="32"/>
    </row>
    <row r="39" ht="36.75" customHeight="1">
      <c r="C39" s="32"/>
    </row>
    <row r="40" ht="36.75" customHeight="1">
      <c r="C40" s="32"/>
    </row>
    <row r="41" ht="36.75" customHeight="1">
      <c r="C41" s="32"/>
    </row>
    <row r="42" ht="36.75" customHeight="1">
      <c r="C42" s="32"/>
    </row>
    <row r="43" ht="36.75" customHeight="1">
      <c r="C43" s="32"/>
    </row>
    <row r="44" ht="36.75" customHeight="1">
      <c r="C44" s="32"/>
    </row>
    <row r="45" ht="36.75" customHeight="1">
      <c r="C45" s="32"/>
    </row>
    <row r="46" ht="36.75" customHeight="1">
      <c r="C46" s="32"/>
    </row>
    <row r="47" ht="36.75" customHeight="1">
      <c r="C47" s="32"/>
    </row>
    <row r="48" ht="36.75" customHeight="1">
      <c r="C48" s="32"/>
    </row>
    <row r="49" ht="36.75" customHeight="1">
      <c r="C49" s="32"/>
    </row>
    <row r="50" ht="36.75" customHeight="1">
      <c r="C50" s="32"/>
    </row>
    <row r="51" ht="36.75" customHeight="1">
      <c r="C51" s="32"/>
    </row>
    <row r="52" ht="36.75" customHeight="1">
      <c r="C52" s="32"/>
    </row>
    <row r="53" ht="36.75" customHeight="1">
      <c r="C53" s="32"/>
    </row>
    <row r="54" ht="36.75" customHeight="1">
      <c r="C54" s="32"/>
    </row>
    <row r="55" ht="36.75" customHeight="1">
      <c r="C55" s="32"/>
    </row>
    <row r="56" ht="36.75" customHeight="1">
      <c r="C56" s="32"/>
    </row>
    <row r="57" ht="36.75" customHeight="1">
      <c r="C57" s="32"/>
    </row>
    <row r="58" ht="36.75" customHeight="1">
      <c r="C58" s="32"/>
    </row>
    <row r="59" ht="36.75" customHeight="1">
      <c r="C59" s="32"/>
    </row>
    <row r="60" ht="36.75" customHeight="1">
      <c r="C60" s="32"/>
    </row>
    <row r="61" ht="36.75" customHeight="1">
      <c r="C61" s="32"/>
    </row>
    <row r="62" ht="36.75" customHeight="1">
      <c r="C62" s="32"/>
    </row>
    <row r="63" ht="36.75" customHeight="1">
      <c r="C63" s="32"/>
    </row>
    <row r="64" ht="36.75" customHeight="1">
      <c r="C64" s="32"/>
    </row>
    <row r="65" ht="36.75" customHeight="1">
      <c r="C65" s="32"/>
    </row>
    <row r="66" ht="36.75" customHeight="1">
      <c r="C66" s="32"/>
    </row>
    <row r="67" ht="36.75" customHeight="1">
      <c r="C67" s="32"/>
    </row>
    <row r="68" ht="36.75" customHeight="1">
      <c r="C68" s="32"/>
    </row>
    <row r="69" ht="36.75" customHeight="1">
      <c r="C69" s="32"/>
    </row>
    <row r="70" ht="36.75" customHeight="1">
      <c r="C70" s="32"/>
    </row>
    <row r="71" ht="36.75" customHeight="1">
      <c r="C71" s="32"/>
    </row>
    <row r="72" ht="36.75" customHeight="1">
      <c r="C72" s="32"/>
    </row>
    <row r="73" ht="36.75" customHeight="1">
      <c r="C73" s="32"/>
    </row>
    <row r="74" ht="36.75" customHeight="1">
      <c r="C74" s="32"/>
    </row>
    <row r="75" ht="36.75" customHeight="1">
      <c r="C75" s="32"/>
    </row>
    <row r="76" ht="36.75" customHeight="1">
      <c r="C76" s="32"/>
    </row>
    <row r="77" ht="36.75" customHeight="1">
      <c r="C77" s="32"/>
    </row>
    <row r="78" ht="36.75" customHeight="1">
      <c r="C78" s="32"/>
    </row>
    <row r="79" ht="36.75" customHeight="1">
      <c r="C79" s="32"/>
    </row>
    <row r="80" ht="36.75" customHeight="1">
      <c r="C80" s="32"/>
    </row>
    <row r="81" ht="36.75" customHeight="1">
      <c r="C81" s="32"/>
    </row>
    <row r="82" ht="36.75" customHeight="1">
      <c r="C82" s="32"/>
    </row>
    <row r="83" ht="36.75" customHeight="1">
      <c r="C83" s="32"/>
    </row>
    <row r="84" ht="36.75" customHeight="1">
      <c r="C84" s="32"/>
    </row>
    <row r="85" ht="36.75" customHeight="1">
      <c r="C85" s="32"/>
    </row>
    <row r="86" ht="36.75" customHeight="1">
      <c r="C86" s="32"/>
    </row>
    <row r="87" ht="36.75" customHeight="1">
      <c r="C87" s="32"/>
    </row>
    <row r="88" ht="36.75" customHeight="1"/>
  </sheetData>
  <sheetProtection/>
  <mergeCells count="5">
    <mergeCell ref="C1:D1"/>
    <mergeCell ref="C2:D2"/>
    <mergeCell ref="C4:D4"/>
    <mergeCell ref="B8:D8"/>
    <mergeCell ref="C3:D3"/>
  </mergeCells>
  <printOptions/>
  <pageMargins left="1.1023622047244095" right="0.31496062992125984" top="0.7480314960629921" bottom="0.7480314960629921" header="0.31496062992125984" footer="0.31496062992125984"/>
  <pageSetup fitToHeight="100" horizontalDpi="600" verticalDpi="600" orientation="portrait" paperSize="9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3"/>
  <sheetViews>
    <sheetView workbookViewId="0" topLeftCell="B4">
      <selection activeCell="D13" sqref="D13"/>
    </sheetView>
  </sheetViews>
  <sheetFormatPr defaultColWidth="9.140625" defaultRowHeight="18.75" customHeight="1"/>
  <cols>
    <col min="1" max="1" width="12.140625" style="25" hidden="1" customWidth="1"/>
    <col min="2" max="2" width="24.7109375" style="25" customWidth="1"/>
    <col min="3" max="3" width="32.7109375" style="25" customWidth="1"/>
    <col min="4" max="5" width="13.57421875" style="25" customWidth="1"/>
    <col min="6" max="16384" width="9.140625" style="28" customWidth="1"/>
  </cols>
  <sheetData>
    <row r="1" spans="1:5" ht="18.75" customHeight="1">
      <c r="A1" s="25" t="s">
        <v>66</v>
      </c>
      <c r="B1" s="26" t="s">
        <v>2</v>
      </c>
      <c r="C1" s="74" t="s">
        <v>82</v>
      </c>
      <c r="D1" s="74"/>
      <c r="E1" s="74"/>
    </row>
    <row r="2" spans="1:5" ht="48.75" customHeight="1">
      <c r="A2" s="25" t="s">
        <v>66</v>
      </c>
      <c r="B2" s="26" t="s">
        <v>2</v>
      </c>
      <c r="C2" s="74" t="s">
        <v>68</v>
      </c>
      <c r="D2" s="74"/>
      <c r="E2" s="74"/>
    </row>
    <row r="3" spans="2:5" ht="18" customHeight="1">
      <c r="B3" s="26"/>
      <c r="C3" s="75" t="s">
        <v>244</v>
      </c>
      <c r="D3" s="75"/>
      <c r="E3" s="75"/>
    </row>
    <row r="4" spans="1:5" ht="37.5" customHeight="1">
      <c r="A4" s="25" t="s">
        <v>66</v>
      </c>
      <c r="B4" s="26" t="s">
        <v>2</v>
      </c>
      <c r="C4" s="74" t="s">
        <v>69</v>
      </c>
      <c r="D4" s="74"/>
      <c r="E4" s="74"/>
    </row>
    <row r="5" spans="1:3" ht="18.75" customHeight="1">
      <c r="A5" s="25" t="s">
        <v>66</v>
      </c>
      <c r="B5" s="26" t="s">
        <v>2</v>
      </c>
      <c r="C5" s="27"/>
    </row>
    <row r="6" spans="1:2" ht="18.75" customHeight="1">
      <c r="A6" s="25" t="s">
        <v>66</v>
      </c>
      <c r="B6" s="26" t="s">
        <v>2</v>
      </c>
    </row>
    <row r="7" spans="1:2" ht="18.75" customHeight="1">
      <c r="A7" s="25" t="s">
        <v>66</v>
      </c>
      <c r="B7" s="26" t="s">
        <v>2</v>
      </c>
    </row>
    <row r="8" spans="2:5" ht="37.5" customHeight="1">
      <c r="B8" s="72" t="s">
        <v>83</v>
      </c>
      <c r="C8" s="72"/>
      <c r="D8" s="72"/>
      <c r="E8" s="72"/>
    </row>
    <row r="9" ht="18.75" customHeight="1">
      <c r="B9" s="26" t="s">
        <v>2</v>
      </c>
    </row>
    <row r="10" spans="1:5" ht="63" customHeight="1">
      <c r="A10" s="25" t="s">
        <v>71</v>
      </c>
      <c r="B10" s="29" t="s">
        <v>72</v>
      </c>
      <c r="C10" s="29" t="s">
        <v>73</v>
      </c>
      <c r="D10" s="29" t="s">
        <v>84</v>
      </c>
      <c r="E10" s="29" t="s">
        <v>85</v>
      </c>
    </row>
    <row r="11" spans="1:6" ht="57.75" customHeight="1">
      <c r="A11" s="25" t="s">
        <v>75</v>
      </c>
      <c r="B11" s="29" t="s">
        <v>76</v>
      </c>
      <c r="C11" s="30" t="s">
        <v>77</v>
      </c>
      <c r="D11" s="33">
        <f>D12+D13</f>
        <v>2.699999999999932</v>
      </c>
      <c r="E11" s="33">
        <f>E12+E13</f>
        <v>2.7000000000000455</v>
      </c>
      <c r="F11" s="34"/>
    </row>
    <row r="12" spans="1:6" ht="57.75" customHeight="1">
      <c r="A12" s="25" t="s">
        <v>75</v>
      </c>
      <c r="B12" s="29" t="s">
        <v>78</v>
      </c>
      <c r="C12" s="30" t="s">
        <v>79</v>
      </c>
      <c r="D12" s="33" t="s">
        <v>86</v>
      </c>
      <c r="E12" s="33" t="s">
        <v>87</v>
      </c>
      <c r="F12" s="34"/>
    </row>
    <row r="13" spans="1:6" ht="57.75" customHeight="1">
      <c r="A13" s="25" t="s">
        <v>75</v>
      </c>
      <c r="B13" s="29" t="s">
        <v>80</v>
      </c>
      <c r="C13" s="30" t="s">
        <v>81</v>
      </c>
      <c r="D13" s="33">
        <f>ПР9!H55</f>
        <v>718.9</v>
      </c>
      <c r="E13" s="33">
        <f>ПР9!I55</f>
        <v>737.2</v>
      </c>
      <c r="F13" s="34"/>
    </row>
    <row r="14" ht="37.5" customHeight="1">
      <c r="C14" s="32"/>
    </row>
    <row r="15" ht="37.5" customHeight="1">
      <c r="C15" s="32"/>
    </row>
    <row r="16" ht="37.5" customHeight="1">
      <c r="C16" s="32"/>
    </row>
    <row r="17" ht="37.5" customHeight="1">
      <c r="C17" s="32"/>
    </row>
    <row r="18" ht="37.5" customHeight="1">
      <c r="C18" s="32"/>
    </row>
    <row r="19" ht="37.5" customHeight="1">
      <c r="C19" s="32"/>
    </row>
    <row r="20" ht="37.5" customHeight="1">
      <c r="C20" s="32"/>
    </row>
    <row r="21" ht="37.5" customHeight="1">
      <c r="C21" s="32"/>
    </row>
    <row r="22" ht="37.5" customHeight="1">
      <c r="C22" s="32"/>
    </row>
    <row r="23" ht="37.5" customHeight="1">
      <c r="C23" s="32"/>
    </row>
    <row r="24" ht="37.5" customHeight="1">
      <c r="C24" s="32"/>
    </row>
    <row r="25" ht="37.5" customHeight="1">
      <c r="C25" s="32"/>
    </row>
    <row r="26" ht="37.5" customHeight="1">
      <c r="C26" s="32"/>
    </row>
    <row r="27" ht="37.5" customHeight="1">
      <c r="C27" s="32"/>
    </row>
    <row r="28" ht="37.5" customHeight="1">
      <c r="C28" s="32"/>
    </row>
    <row r="29" ht="37.5" customHeight="1">
      <c r="C29" s="32"/>
    </row>
    <row r="30" ht="37.5" customHeight="1">
      <c r="C30" s="32"/>
    </row>
    <row r="31" ht="37.5" customHeight="1">
      <c r="C31" s="32"/>
    </row>
    <row r="32" ht="37.5" customHeight="1">
      <c r="C32" s="32"/>
    </row>
    <row r="33" ht="37.5" customHeight="1">
      <c r="C33" s="32"/>
    </row>
    <row r="34" ht="37.5" customHeight="1">
      <c r="C34" s="32"/>
    </row>
    <row r="35" ht="37.5" customHeight="1">
      <c r="C35" s="32"/>
    </row>
    <row r="36" ht="37.5" customHeight="1">
      <c r="C36" s="32"/>
    </row>
    <row r="37" ht="37.5" customHeight="1">
      <c r="C37" s="32"/>
    </row>
    <row r="38" ht="37.5" customHeight="1">
      <c r="C38" s="32"/>
    </row>
    <row r="39" ht="37.5" customHeight="1">
      <c r="C39" s="32"/>
    </row>
    <row r="40" ht="37.5" customHeight="1">
      <c r="C40" s="32"/>
    </row>
    <row r="41" ht="37.5" customHeight="1">
      <c r="C41" s="32"/>
    </row>
    <row r="42" ht="37.5" customHeight="1">
      <c r="C42" s="32"/>
    </row>
    <row r="43" ht="37.5" customHeight="1">
      <c r="C43" s="32"/>
    </row>
    <row r="44" ht="37.5" customHeight="1">
      <c r="C44" s="32"/>
    </row>
    <row r="45" ht="37.5" customHeight="1">
      <c r="C45" s="32"/>
    </row>
    <row r="46" ht="37.5" customHeight="1">
      <c r="C46" s="32"/>
    </row>
    <row r="47" ht="37.5" customHeight="1">
      <c r="C47" s="32"/>
    </row>
    <row r="48" ht="37.5" customHeight="1">
      <c r="C48" s="32"/>
    </row>
    <row r="49" ht="37.5" customHeight="1">
      <c r="C49" s="32"/>
    </row>
    <row r="50" ht="37.5" customHeight="1">
      <c r="C50" s="32"/>
    </row>
    <row r="51" ht="37.5" customHeight="1">
      <c r="C51" s="32"/>
    </row>
    <row r="52" ht="37.5" customHeight="1">
      <c r="C52" s="32"/>
    </row>
    <row r="53" ht="37.5" customHeight="1">
      <c r="C53" s="32"/>
    </row>
    <row r="54" ht="37.5" customHeight="1">
      <c r="C54" s="32"/>
    </row>
    <row r="55" ht="37.5" customHeight="1">
      <c r="C55" s="32"/>
    </row>
    <row r="56" ht="37.5" customHeight="1">
      <c r="C56" s="32"/>
    </row>
    <row r="57" ht="37.5" customHeight="1">
      <c r="C57" s="32"/>
    </row>
    <row r="58" ht="37.5" customHeight="1">
      <c r="C58" s="32"/>
    </row>
    <row r="59" ht="37.5" customHeight="1">
      <c r="C59" s="32"/>
    </row>
    <row r="60" ht="37.5" customHeight="1">
      <c r="C60" s="32"/>
    </row>
    <row r="61" ht="37.5" customHeight="1">
      <c r="C61" s="32"/>
    </row>
    <row r="62" ht="37.5" customHeight="1">
      <c r="C62" s="32"/>
    </row>
    <row r="63" ht="37.5" customHeight="1">
      <c r="C63" s="32"/>
    </row>
    <row r="64" ht="37.5" customHeight="1">
      <c r="C64" s="32"/>
    </row>
    <row r="65" ht="37.5" customHeight="1">
      <c r="C65" s="32"/>
    </row>
    <row r="66" ht="37.5" customHeight="1">
      <c r="C66" s="32"/>
    </row>
    <row r="67" ht="37.5" customHeight="1">
      <c r="C67" s="32"/>
    </row>
    <row r="68" ht="37.5" customHeight="1">
      <c r="C68" s="32"/>
    </row>
    <row r="69" ht="37.5" customHeight="1">
      <c r="C69" s="32"/>
    </row>
    <row r="70" ht="37.5" customHeight="1">
      <c r="C70" s="32"/>
    </row>
    <row r="71" ht="37.5" customHeight="1">
      <c r="C71" s="32"/>
    </row>
    <row r="72" ht="37.5" customHeight="1">
      <c r="C72" s="32"/>
    </row>
    <row r="73" ht="37.5" customHeight="1">
      <c r="C73" s="32"/>
    </row>
    <row r="74" ht="37.5" customHeight="1">
      <c r="C74" s="32"/>
    </row>
    <row r="75" ht="37.5" customHeight="1">
      <c r="C75" s="32"/>
    </row>
    <row r="76" ht="37.5" customHeight="1">
      <c r="C76" s="32"/>
    </row>
    <row r="77" ht="37.5" customHeight="1">
      <c r="C77" s="32"/>
    </row>
    <row r="78" ht="37.5" customHeight="1">
      <c r="C78" s="32"/>
    </row>
    <row r="79" ht="37.5" customHeight="1">
      <c r="C79" s="32"/>
    </row>
    <row r="80" ht="37.5" customHeight="1">
      <c r="C80" s="32"/>
    </row>
    <row r="81" ht="37.5" customHeight="1">
      <c r="C81" s="32"/>
    </row>
    <row r="82" ht="37.5" customHeight="1">
      <c r="C82" s="32"/>
    </row>
    <row r="83" ht="37.5" customHeight="1">
      <c r="C83" s="32"/>
    </row>
    <row r="84" ht="37.5" customHeight="1">
      <c r="C84" s="32"/>
    </row>
    <row r="85" ht="37.5" customHeight="1">
      <c r="C85" s="32"/>
    </row>
    <row r="86" ht="37.5" customHeight="1">
      <c r="C86" s="32"/>
    </row>
    <row r="87" ht="37.5" customHeight="1">
      <c r="C87" s="32"/>
    </row>
    <row r="88" ht="37.5" customHeight="1">
      <c r="C88" s="32"/>
    </row>
    <row r="89" ht="37.5" customHeight="1">
      <c r="C89" s="32"/>
    </row>
    <row r="90" ht="37.5" customHeight="1">
      <c r="C90" s="32"/>
    </row>
    <row r="91" ht="37.5" customHeight="1">
      <c r="C91" s="32"/>
    </row>
    <row r="92" ht="18.75" customHeight="1">
      <c r="C92" s="32"/>
    </row>
    <row r="93" ht="18.75" customHeight="1">
      <c r="C93" s="32"/>
    </row>
  </sheetData>
  <sheetProtection/>
  <mergeCells count="5">
    <mergeCell ref="C1:E1"/>
    <mergeCell ref="C2:E2"/>
    <mergeCell ref="C4:E4"/>
    <mergeCell ref="B8:E8"/>
    <mergeCell ref="C3:E3"/>
  </mergeCells>
  <printOptions/>
  <pageMargins left="1.1023622047244095" right="0.5118110236220472" top="0.7480314960629921" bottom="0.7480314960629921" header="0.31496062992125984" footer="0.31496062992125984"/>
  <pageSetup fitToHeight="100" horizontalDpi="600" verticalDpi="600" orientation="portrait" paperSize="9" r:id="rId1"/>
  <headerFooter alignWithMargins="0">
    <oddHeader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73"/>
  <sheetViews>
    <sheetView workbookViewId="0" topLeftCell="B32">
      <selection activeCell="C39" sqref="C39"/>
    </sheetView>
  </sheetViews>
  <sheetFormatPr defaultColWidth="9.140625" defaultRowHeight="18.75" customHeight="1"/>
  <cols>
    <col min="1" max="1" width="11.7109375" style="4" hidden="1" customWidth="1"/>
    <col min="2" max="2" width="8.140625" style="4" customWidth="1"/>
    <col min="3" max="3" width="26.8515625" style="4" customWidth="1"/>
    <col min="4" max="4" width="47.57421875" style="4" customWidth="1"/>
  </cols>
  <sheetData>
    <row r="1" spans="1:4" s="17" customFormat="1" ht="18.75" customHeight="1">
      <c r="A1" s="15" t="s">
        <v>66</v>
      </c>
      <c r="B1" s="16" t="s">
        <v>2</v>
      </c>
      <c r="C1" s="15" t="s">
        <v>2</v>
      </c>
      <c r="D1" s="18" t="s">
        <v>106</v>
      </c>
    </row>
    <row r="2" spans="1:4" s="17" customFormat="1" ht="44.25" customHeight="1">
      <c r="A2" s="15" t="s">
        <v>66</v>
      </c>
      <c r="B2" s="16" t="s">
        <v>2</v>
      </c>
      <c r="C2" s="15" t="s">
        <v>2</v>
      </c>
      <c r="D2" s="18" t="s">
        <v>68</v>
      </c>
    </row>
    <row r="3" spans="1:4" s="17" customFormat="1" ht="15">
      <c r="A3" s="15"/>
      <c r="B3" s="16"/>
      <c r="C3" s="15"/>
      <c r="D3" s="19" t="s">
        <v>246</v>
      </c>
    </row>
    <row r="4" spans="1:4" s="17" customFormat="1" ht="30">
      <c r="A4" s="15" t="s">
        <v>66</v>
      </c>
      <c r="B4" s="16" t="s">
        <v>2</v>
      </c>
      <c r="C4" s="15" t="s">
        <v>2</v>
      </c>
      <c r="D4" s="18" t="s">
        <v>69</v>
      </c>
    </row>
    <row r="5" spans="1:3" ht="18.75" customHeight="1">
      <c r="A5" s="4" t="s">
        <v>66</v>
      </c>
      <c r="B5" s="6" t="s">
        <v>2</v>
      </c>
      <c r="C5" s="6"/>
    </row>
    <row r="6" spans="1:2" ht="18.75" customHeight="1">
      <c r="A6" s="4" t="s">
        <v>66</v>
      </c>
      <c r="B6" s="6" t="s">
        <v>2</v>
      </c>
    </row>
    <row r="7" spans="2:4" ht="18.75" customHeight="1">
      <c r="B7" s="69" t="s">
        <v>107</v>
      </c>
      <c r="C7" s="69"/>
      <c r="D7" s="69"/>
    </row>
    <row r="8" ht="18.75" customHeight="1">
      <c r="B8" s="6" t="s">
        <v>2</v>
      </c>
    </row>
    <row r="9" spans="1:4" ht="31.5" customHeight="1">
      <c r="A9" s="4" t="s">
        <v>71</v>
      </c>
      <c r="B9" s="10" t="s">
        <v>108</v>
      </c>
      <c r="C9" s="11" t="s">
        <v>72</v>
      </c>
      <c r="D9" s="11" t="s">
        <v>109</v>
      </c>
    </row>
    <row r="10" spans="1:4" ht="18.75" customHeight="1">
      <c r="A10" s="4" t="s">
        <v>66</v>
      </c>
      <c r="B10" s="10">
        <v>1</v>
      </c>
      <c r="C10" s="11">
        <v>2</v>
      </c>
      <c r="D10" s="11">
        <v>3</v>
      </c>
    </row>
    <row r="11" spans="1:4" ht="110.25">
      <c r="A11" s="4" t="s">
        <v>75</v>
      </c>
      <c r="B11" s="10" t="s">
        <v>110</v>
      </c>
      <c r="C11" s="10" t="s">
        <v>111</v>
      </c>
      <c r="D11" s="20" t="s">
        <v>247</v>
      </c>
    </row>
    <row r="12" spans="1:4" ht="110.25">
      <c r="A12" s="4" t="s">
        <v>75</v>
      </c>
      <c r="B12" s="10" t="s">
        <v>110</v>
      </c>
      <c r="C12" s="10" t="s">
        <v>112</v>
      </c>
      <c r="D12" s="20" t="s">
        <v>248</v>
      </c>
    </row>
    <row r="13" spans="1:4" ht="110.25">
      <c r="A13" s="4" t="s">
        <v>75</v>
      </c>
      <c r="B13" s="10" t="s">
        <v>110</v>
      </c>
      <c r="C13" s="10" t="s">
        <v>113</v>
      </c>
      <c r="D13" s="20" t="s">
        <v>249</v>
      </c>
    </row>
    <row r="14" spans="1:4" ht="47.25">
      <c r="A14" s="4" t="s">
        <v>75</v>
      </c>
      <c r="B14" s="10" t="s">
        <v>110</v>
      </c>
      <c r="C14" s="10" t="s">
        <v>114</v>
      </c>
      <c r="D14" s="20" t="s">
        <v>250</v>
      </c>
    </row>
    <row r="15" spans="1:4" ht="47.25">
      <c r="A15" s="4" t="s">
        <v>75</v>
      </c>
      <c r="B15" s="10" t="s">
        <v>110</v>
      </c>
      <c r="C15" s="10" t="s">
        <v>115</v>
      </c>
      <c r="D15" s="20" t="s">
        <v>251</v>
      </c>
    </row>
    <row r="16" spans="1:4" ht="31.5">
      <c r="A16" s="4" t="s">
        <v>75</v>
      </c>
      <c r="B16" s="10" t="s">
        <v>110</v>
      </c>
      <c r="C16" s="10" t="s">
        <v>116</v>
      </c>
      <c r="D16" s="20" t="s">
        <v>117</v>
      </c>
    </row>
    <row r="17" spans="1:4" ht="31.5">
      <c r="A17" s="4" t="s">
        <v>75</v>
      </c>
      <c r="B17" s="10" t="s">
        <v>110</v>
      </c>
      <c r="C17" s="10" t="s">
        <v>118</v>
      </c>
      <c r="D17" s="20" t="s">
        <v>252</v>
      </c>
    </row>
    <row r="18" spans="1:4" ht="126">
      <c r="A18" s="4" t="s">
        <v>75</v>
      </c>
      <c r="B18" s="10" t="s">
        <v>110</v>
      </c>
      <c r="C18" s="10" t="s">
        <v>119</v>
      </c>
      <c r="D18" s="20" t="s">
        <v>253</v>
      </c>
    </row>
    <row r="19" spans="1:4" ht="141.75">
      <c r="A19" s="4" t="s">
        <v>75</v>
      </c>
      <c r="B19" s="10" t="s">
        <v>110</v>
      </c>
      <c r="C19" s="10" t="s">
        <v>120</v>
      </c>
      <c r="D19" s="20" t="s">
        <v>254</v>
      </c>
    </row>
    <row r="20" spans="1:4" ht="78.75">
      <c r="A20" s="4" t="s">
        <v>75</v>
      </c>
      <c r="B20" s="10" t="s">
        <v>110</v>
      </c>
      <c r="C20" s="10" t="s">
        <v>121</v>
      </c>
      <c r="D20" s="20" t="s">
        <v>255</v>
      </c>
    </row>
    <row r="21" spans="1:4" ht="94.5">
      <c r="A21" s="4" t="s">
        <v>75</v>
      </c>
      <c r="B21" s="10" t="s">
        <v>110</v>
      </c>
      <c r="C21" s="10" t="s">
        <v>122</v>
      </c>
      <c r="D21" s="20" t="s">
        <v>256</v>
      </c>
    </row>
    <row r="22" spans="1:4" ht="78.75">
      <c r="A22" s="4" t="s">
        <v>75</v>
      </c>
      <c r="B22" s="10" t="s">
        <v>110</v>
      </c>
      <c r="C22" s="10" t="s">
        <v>123</v>
      </c>
      <c r="D22" s="20" t="s">
        <v>257</v>
      </c>
    </row>
    <row r="23" spans="1:4" ht="94.5">
      <c r="A23" s="4" t="s">
        <v>75</v>
      </c>
      <c r="B23" s="10" t="s">
        <v>110</v>
      </c>
      <c r="C23" s="10" t="s">
        <v>124</v>
      </c>
      <c r="D23" s="20" t="s">
        <v>258</v>
      </c>
    </row>
    <row r="24" spans="1:4" ht="31.5">
      <c r="A24" s="4" t="s">
        <v>75</v>
      </c>
      <c r="B24" s="10" t="s">
        <v>110</v>
      </c>
      <c r="C24" s="10" t="s">
        <v>125</v>
      </c>
      <c r="D24" s="20" t="s">
        <v>259</v>
      </c>
    </row>
    <row r="25" spans="1:4" ht="31.5">
      <c r="A25" s="4" t="s">
        <v>75</v>
      </c>
      <c r="B25" s="10" t="s">
        <v>110</v>
      </c>
      <c r="C25" s="10" t="s">
        <v>126</v>
      </c>
      <c r="D25" s="20" t="s">
        <v>260</v>
      </c>
    </row>
    <row r="26" spans="1:4" ht="31.5">
      <c r="A26" s="4" t="s">
        <v>75</v>
      </c>
      <c r="B26" s="10" t="s">
        <v>110</v>
      </c>
      <c r="C26" s="43" t="s">
        <v>335</v>
      </c>
      <c r="D26" s="20" t="s">
        <v>261</v>
      </c>
    </row>
    <row r="27" spans="1:4" ht="57.75" customHeight="1">
      <c r="A27" s="4" t="s">
        <v>75</v>
      </c>
      <c r="B27" s="10" t="s">
        <v>110</v>
      </c>
      <c r="C27" s="10" t="s">
        <v>127</v>
      </c>
      <c r="D27" s="20" t="s">
        <v>262</v>
      </c>
    </row>
    <row r="28" spans="1:4" ht="31.5">
      <c r="A28" s="4" t="s">
        <v>75</v>
      </c>
      <c r="B28" s="10" t="s">
        <v>110</v>
      </c>
      <c r="C28" s="10" t="s">
        <v>128</v>
      </c>
      <c r="D28" s="20" t="s">
        <v>263</v>
      </c>
    </row>
    <row r="29" spans="1:4" ht="47.25">
      <c r="A29" s="4" t="s">
        <v>75</v>
      </c>
      <c r="B29" s="10" t="s">
        <v>110</v>
      </c>
      <c r="C29" s="10" t="s">
        <v>129</v>
      </c>
      <c r="D29" s="20" t="s">
        <v>264</v>
      </c>
    </row>
    <row r="30" spans="1:4" ht="63">
      <c r="A30" s="4" t="s">
        <v>75</v>
      </c>
      <c r="B30" s="10" t="s">
        <v>110</v>
      </c>
      <c r="C30" s="10" t="s">
        <v>130</v>
      </c>
      <c r="D30" s="20" t="s">
        <v>265</v>
      </c>
    </row>
    <row r="31" spans="1:4" ht="94.5">
      <c r="A31" s="4" t="s">
        <v>75</v>
      </c>
      <c r="B31" s="10" t="s">
        <v>110</v>
      </c>
      <c r="C31" s="10" t="s">
        <v>131</v>
      </c>
      <c r="D31" s="20" t="s">
        <v>266</v>
      </c>
    </row>
    <row r="32" spans="1:4" ht="31.5">
      <c r="A32" s="4" t="s">
        <v>75</v>
      </c>
      <c r="B32" s="10" t="s">
        <v>110</v>
      </c>
      <c r="C32" s="10" t="s">
        <v>132</v>
      </c>
      <c r="D32" s="20" t="s">
        <v>267</v>
      </c>
    </row>
    <row r="33" spans="1:4" ht="47.25">
      <c r="A33" s="4" t="s">
        <v>75</v>
      </c>
      <c r="B33" s="10" t="s">
        <v>110</v>
      </c>
      <c r="C33" s="10" t="s">
        <v>133</v>
      </c>
      <c r="D33" s="20" t="s">
        <v>268</v>
      </c>
    </row>
    <row r="34" spans="1:4" ht="47.25">
      <c r="A34" s="4" t="s">
        <v>75</v>
      </c>
      <c r="B34" s="10" t="s">
        <v>110</v>
      </c>
      <c r="C34" s="10" t="s">
        <v>134</v>
      </c>
      <c r="D34" s="20" t="s">
        <v>269</v>
      </c>
    </row>
    <row r="35" spans="1:4" ht="63">
      <c r="A35" s="4" t="s">
        <v>75</v>
      </c>
      <c r="B35" s="10" t="s">
        <v>110</v>
      </c>
      <c r="C35" s="10" t="s">
        <v>135</v>
      </c>
      <c r="D35" s="20" t="s">
        <v>270</v>
      </c>
    </row>
    <row r="36" spans="1:4" ht="31.5">
      <c r="A36" s="4" t="s">
        <v>75</v>
      </c>
      <c r="B36" s="10" t="s">
        <v>110</v>
      </c>
      <c r="C36" s="10" t="s">
        <v>136</v>
      </c>
      <c r="D36" s="20" t="s">
        <v>271</v>
      </c>
    </row>
    <row r="37" spans="1:4" ht="126">
      <c r="A37" s="4" t="s">
        <v>75</v>
      </c>
      <c r="B37" s="10" t="s">
        <v>110</v>
      </c>
      <c r="C37" s="10" t="s">
        <v>137</v>
      </c>
      <c r="D37" s="20" t="s">
        <v>272</v>
      </c>
    </row>
    <row r="38" spans="1:4" ht="63.75" customHeight="1">
      <c r="A38" s="4" t="s">
        <v>75</v>
      </c>
      <c r="B38" s="10" t="s">
        <v>110</v>
      </c>
      <c r="C38" s="10" t="s">
        <v>138</v>
      </c>
      <c r="D38" s="20" t="s">
        <v>273</v>
      </c>
    </row>
    <row r="39" spans="2:3" ht="18.75" customHeight="1">
      <c r="B39" s="6" t="s">
        <v>2</v>
      </c>
      <c r="C39" s="14"/>
    </row>
    <row r="40" ht="18.75" customHeight="1">
      <c r="C40" s="14"/>
    </row>
    <row r="41" ht="18.75" customHeight="1">
      <c r="C41" s="14"/>
    </row>
    <row r="42" ht="18.75" customHeight="1">
      <c r="C42" s="14"/>
    </row>
    <row r="43" ht="18.75" customHeight="1">
      <c r="C43" s="14"/>
    </row>
    <row r="44" ht="18.75" customHeight="1">
      <c r="C44" s="14"/>
    </row>
    <row r="45" ht="18.75" customHeight="1">
      <c r="C45" s="14"/>
    </row>
    <row r="46" ht="18.75" customHeight="1">
      <c r="C46" s="14"/>
    </row>
    <row r="47" ht="18.75" customHeight="1">
      <c r="C47" s="14"/>
    </row>
    <row r="48" ht="18.75" customHeight="1">
      <c r="C48" s="14"/>
    </row>
    <row r="49" ht="18.75" customHeight="1">
      <c r="C49" s="14"/>
    </row>
    <row r="50" ht="18.75" customHeight="1">
      <c r="C50" s="14"/>
    </row>
    <row r="51" ht="18.75" customHeight="1">
      <c r="C51" s="14"/>
    </row>
    <row r="52" ht="18.75" customHeight="1">
      <c r="C52" s="14"/>
    </row>
    <row r="53" ht="18.75" customHeight="1">
      <c r="C53" s="14"/>
    </row>
    <row r="54" ht="18.75" customHeight="1">
      <c r="C54" s="14"/>
    </row>
    <row r="55" ht="18.75" customHeight="1">
      <c r="C55" s="14"/>
    </row>
    <row r="56" ht="18.75" customHeight="1">
      <c r="C56" s="14"/>
    </row>
    <row r="57" ht="18.75" customHeight="1">
      <c r="C57" s="14"/>
    </row>
    <row r="58" ht="18.75" customHeight="1">
      <c r="C58" s="14"/>
    </row>
    <row r="59" ht="18.75" customHeight="1">
      <c r="C59" s="14"/>
    </row>
    <row r="60" ht="18.75" customHeight="1">
      <c r="C60" s="14"/>
    </row>
    <row r="61" ht="18.75" customHeight="1">
      <c r="C61" s="14"/>
    </row>
    <row r="62" ht="18.75" customHeight="1">
      <c r="C62" s="14"/>
    </row>
    <row r="63" ht="18.75" customHeight="1">
      <c r="C63" s="14"/>
    </row>
    <row r="64" ht="18.75" customHeight="1">
      <c r="C64" s="14"/>
    </row>
    <row r="65" ht="18.75" customHeight="1">
      <c r="C65" s="14"/>
    </row>
    <row r="66" ht="18.75" customHeight="1">
      <c r="C66" s="14"/>
    </row>
    <row r="67" ht="18.75" customHeight="1">
      <c r="C67" s="14"/>
    </row>
    <row r="68" ht="18.75" customHeight="1">
      <c r="C68" s="14"/>
    </row>
    <row r="69" ht="18.75" customHeight="1">
      <c r="C69" s="14"/>
    </row>
    <row r="70" ht="18.75" customHeight="1">
      <c r="C70" s="14"/>
    </row>
    <row r="71" ht="18.75" customHeight="1">
      <c r="C71" s="14"/>
    </row>
    <row r="72" ht="18.75" customHeight="1">
      <c r="C72" s="14"/>
    </row>
    <row r="73" ht="18.75" customHeight="1">
      <c r="C73" s="14"/>
    </row>
    <row r="74" ht="18.75" customHeight="1">
      <c r="C74" s="14"/>
    </row>
    <row r="75" ht="18.75" customHeight="1">
      <c r="C75" s="14"/>
    </row>
    <row r="76" ht="18.75" customHeight="1">
      <c r="C76" s="14"/>
    </row>
    <row r="77" ht="18.75" customHeight="1">
      <c r="C77" s="14"/>
    </row>
    <row r="78" ht="18.75" customHeight="1">
      <c r="C78" s="14"/>
    </row>
    <row r="79" ht="18.75" customHeight="1">
      <c r="C79" s="14"/>
    </row>
    <row r="80" ht="18.75" customHeight="1">
      <c r="C80" s="14"/>
    </row>
    <row r="81" ht="18.75" customHeight="1">
      <c r="C81" s="14"/>
    </row>
    <row r="82" ht="18.75" customHeight="1">
      <c r="C82" s="14"/>
    </row>
    <row r="83" ht="18.75" customHeight="1">
      <c r="C83" s="14"/>
    </row>
    <row r="84" ht="18.75" customHeight="1">
      <c r="C84" s="14"/>
    </row>
    <row r="85" ht="18.75" customHeight="1">
      <c r="C85" s="14"/>
    </row>
    <row r="86" ht="18.75" customHeight="1">
      <c r="C86" s="14"/>
    </row>
    <row r="87" ht="18.75" customHeight="1">
      <c r="C87" s="14"/>
    </row>
    <row r="88" ht="18.75" customHeight="1">
      <c r="C88" s="14"/>
    </row>
    <row r="89" ht="18.75" customHeight="1">
      <c r="C89" s="14"/>
    </row>
    <row r="90" ht="18.75" customHeight="1">
      <c r="C90" s="14"/>
    </row>
    <row r="91" ht="18.75" customHeight="1">
      <c r="C91" s="14"/>
    </row>
    <row r="92" ht="18.75" customHeight="1">
      <c r="C92" s="14"/>
    </row>
    <row r="93" ht="18.75" customHeight="1">
      <c r="C93" s="14"/>
    </row>
    <row r="94" ht="18.75" customHeight="1">
      <c r="C94" s="14"/>
    </row>
    <row r="95" ht="18.75" customHeight="1">
      <c r="C95" s="14"/>
    </row>
    <row r="96" ht="18.75" customHeight="1">
      <c r="C96" s="14"/>
    </row>
    <row r="97" ht="18.75" customHeight="1">
      <c r="C97" s="14"/>
    </row>
    <row r="98" ht="18.75" customHeight="1">
      <c r="C98" s="14"/>
    </row>
    <row r="99" ht="18.75" customHeight="1">
      <c r="C99" s="14"/>
    </row>
    <row r="100" ht="18.75" customHeight="1">
      <c r="C100" s="14"/>
    </row>
    <row r="101" ht="18.75" customHeight="1">
      <c r="C101" s="14"/>
    </row>
    <row r="102" ht="18.75" customHeight="1">
      <c r="C102" s="14"/>
    </row>
    <row r="103" ht="18.75" customHeight="1">
      <c r="C103" s="14"/>
    </row>
    <row r="104" ht="18.75" customHeight="1">
      <c r="C104" s="14"/>
    </row>
    <row r="105" ht="18.75" customHeight="1">
      <c r="C105" s="14"/>
    </row>
    <row r="106" ht="18.75" customHeight="1">
      <c r="C106" s="14"/>
    </row>
    <row r="107" ht="18.75" customHeight="1">
      <c r="C107" s="14"/>
    </row>
    <row r="108" ht="18.75" customHeight="1">
      <c r="C108" s="14"/>
    </row>
    <row r="109" ht="18.75" customHeight="1">
      <c r="C109" s="14"/>
    </row>
    <row r="110" ht="18.75" customHeight="1">
      <c r="C110" s="14"/>
    </row>
    <row r="111" ht="18.75" customHeight="1">
      <c r="C111" s="14"/>
    </row>
    <row r="112" ht="18.75" customHeight="1">
      <c r="C112" s="14"/>
    </row>
    <row r="113" ht="18.75" customHeight="1">
      <c r="C113" s="14"/>
    </row>
    <row r="114" ht="18.75" customHeight="1">
      <c r="C114" s="14"/>
    </row>
    <row r="115" ht="18.75" customHeight="1">
      <c r="C115" s="14"/>
    </row>
    <row r="116" ht="18.75" customHeight="1">
      <c r="C116" s="14"/>
    </row>
    <row r="117" ht="18.75" customHeight="1">
      <c r="C117" s="14"/>
    </row>
    <row r="118" ht="18.75" customHeight="1">
      <c r="C118" s="14"/>
    </row>
    <row r="119" ht="18.75" customHeight="1">
      <c r="C119" s="14"/>
    </row>
    <row r="120" ht="18.75" customHeight="1">
      <c r="C120" s="14"/>
    </row>
    <row r="121" ht="18.75" customHeight="1">
      <c r="C121" s="14"/>
    </row>
    <row r="122" ht="18.75" customHeight="1">
      <c r="C122" s="14"/>
    </row>
    <row r="123" ht="18.75" customHeight="1">
      <c r="C123" s="14"/>
    </row>
    <row r="124" ht="18.75" customHeight="1">
      <c r="C124" s="14"/>
    </row>
    <row r="125" ht="18.75" customHeight="1">
      <c r="C125" s="14"/>
    </row>
    <row r="126" ht="18.75" customHeight="1">
      <c r="C126" s="14"/>
    </row>
    <row r="127" ht="18.75" customHeight="1">
      <c r="C127" s="14"/>
    </row>
    <row r="128" ht="18.75" customHeight="1">
      <c r="C128" s="14"/>
    </row>
    <row r="129" ht="18.75" customHeight="1">
      <c r="C129" s="14"/>
    </row>
    <row r="130" ht="18.75" customHeight="1">
      <c r="C130" s="14"/>
    </row>
    <row r="131" ht="18.75" customHeight="1">
      <c r="C131" s="14"/>
    </row>
    <row r="132" ht="18.75" customHeight="1">
      <c r="C132" s="14"/>
    </row>
    <row r="133" ht="18.75" customHeight="1">
      <c r="C133" s="14"/>
    </row>
    <row r="134" ht="18.75" customHeight="1">
      <c r="C134" s="14"/>
    </row>
    <row r="135" ht="18.75" customHeight="1">
      <c r="C135" s="14"/>
    </row>
    <row r="136" ht="18.75" customHeight="1">
      <c r="C136" s="14"/>
    </row>
    <row r="137" ht="18.75" customHeight="1">
      <c r="C137" s="14"/>
    </row>
    <row r="138" ht="18.75" customHeight="1">
      <c r="C138" s="14"/>
    </row>
    <row r="139" ht="18.75" customHeight="1">
      <c r="C139" s="14"/>
    </row>
    <row r="140" ht="18.75" customHeight="1">
      <c r="C140" s="14"/>
    </row>
    <row r="141" ht="18.75" customHeight="1">
      <c r="C141" s="14"/>
    </row>
    <row r="142" ht="18.75" customHeight="1">
      <c r="C142" s="14"/>
    </row>
    <row r="143" ht="18.75" customHeight="1">
      <c r="C143" s="14"/>
    </row>
    <row r="144" ht="18.75" customHeight="1">
      <c r="C144" s="14"/>
    </row>
    <row r="145" ht="18.75" customHeight="1">
      <c r="C145" s="14"/>
    </row>
    <row r="146" ht="18.75" customHeight="1">
      <c r="C146" s="14"/>
    </row>
    <row r="147" ht="18.75" customHeight="1">
      <c r="C147" s="14"/>
    </row>
    <row r="148" ht="18.75" customHeight="1">
      <c r="C148" s="14"/>
    </row>
    <row r="149" ht="18.75" customHeight="1">
      <c r="C149" s="14"/>
    </row>
    <row r="150" ht="18.75" customHeight="1">
      <c r="C150" s="14"/>
    </row>
    <row r="151" ht="18.75" customHeight="1">
      <c r="C151" s="14"/>
    </row>
    <row r="152" ht="18.75" customHeight="1">
      <c r="C152" s="14"/>
    </row>
    <row r="153" ht="18.75" customHeight="1">
      <c r="C153" s="14"/>
    </row>
    <row r="154" ht="18.75" customHeight="1">
      <c r="C154" s="14"/>
    </row>
    <row r="155" ht="18.75" customHeight="1">
      <c r="C155" s="14"/>
    </row>
    <row r="156" ht="18.75" customHeight="1">
      <c r="C156" s="14"/>
    </row>
    <row r="157" ht="18.75" customHeight="1">
      <c r="C157" s="14"/>
    </row>
    <row r="158" ht="18.75" customHeight="1">
      <c r="C158" s="14"/>
    </row>
    <row r="159" ht="18.75" customHeight="1">
      <c r="C159" s="14"/>
    </row>
    <row r="160" ht="18.75" customHeight="1">
      <c r="C160" s="14"/>
    </row>
    <row r="161" ht="18.75" customHeight="1">
      <c r="C161" s="14"/>
    </row>
    <row r="162" ht="18.75" customHeight="1">
      <c r="C162" s="14"/>
    </row>
    <row r="163" ht="18.75" customHeight="1">
      <c r="C163" s="14"/>
    </row>
    <row r="164" ht="18.75" customHeight="1">
      <c r="C164" s="14"/>
    </row>
    <row r="165" ht="18.75" customHeight="1">
      <c r="C165" s="14"/>
    </row>
    <row r="166" ht="18.75" customHeight="1">
      <c r="C166" s="14"/>
    </row>
    <row r="167" ht="18.75" customHeight="1">
      <c r="C167" s="14"/>
    </row>
    <row r="168" ht="18.75" customHeight="1">
      <c r="C168" s="14"/>
    </row>
    <row r="169" ht="18.75" customHeight="1">
      <c r="C169" s="14"/>
    </row>
    <row r="170" ht="18.75" customHeight="1">
      <c r="C170" s="14"/>
    </row>
    <row r="171" ht="18.75" customHeight="1">
      <c r="C171" s="14"/>
    </row>
    <row r="172" ht="18.75" customHeight="1">
      <c r="C172" s="14"/>
    </row>
    <row r="173" ht="18.75" customHeight="1">
      <c r="C173" s="14"/>
    </row>
  </sheetData>
  <sheetProtection/>
  <mergeCells count="1">
    <mergeCell ref="B7:D7"/>
  </mergeCells>
  <printOptions/>
  <pageMargins left="1.1023622047244095" right="0.7086614173228347" top="0.7480314960629921" bottom="0.7480314960629921" header="0.31496062992125984" footer="0.31496062992125984"/>
  <pageSetup fitToHeight="100" horizontalDpi="600" verticalDpi="600" orientation="portrait" paperSize="9" r:id="rId1"/>
  <headerFooter alignWithMargins="0">
    <oddHeader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B1">
      <selection activeCell="C3" sqref="C3:D3"/>
    </sheetView>
  </sheetViews>
  <sheetFormatPr defaultColWidth="9.140625" defaultRowHeight="18.75" customHeight="1"/>
  <cols>
    <col min="1" max="1" width="24.7109375" style="4" hidden="1" customWidth="1"/>
    <col min="2" max="2" width="46.140625" style="7" customWidth="1"/>
    <col min="3" max="3" width="20.57421875" style="7" customWidth="1"/>
    <col min="4" max="4" width="16.7109375" style="1" customWidth="1"/>
  </cols>
  <sheetData>
    <row r="1" spans="1:4" ht="18.75" customHeight="1">
      <c r="A1" s="4" t="s">
        <v>66</v>
      </c>
      <c r="B1" s="7" t="s">
        <v>2</v>
      </c>
      <c r="C1" s="81" t="s">
        <v>88</v>
      </c>
      <c r="D1" s="81"/>
    </row>
    <row r="2" spans="1:4" ht="51.75" customHeight="1">
      <c r="A2" s="4" t="s">
        <v>66</v>
      </c>
      <c r="B2" s="7" t="s">
        <v>2</v>
      </c>
      <c r="C2" s="81" t="s">
        <v>68</v>
      </c>
      <c r="D2" s="81"/>
    </row>
    <row r="3" spans="3:4" ht="15" customHeight="1">
      <c r="C3" s="79" t="s">
        <v>243</v>
      </c>
      <c r="D3" s="79"/>
    </row>
    <row r="4" spans="1:4" ht="41.25" customHeight="1">
      <c r="A4" s="4" t="s">
        <v>66</v>
      </c>
      <c r="B4" s="7" t="s">
        <v>2</v>
      </c>
      <c r="C4" s="81" t="s">
        <v>69</v>
      </c>
      <c r="D4" s="81"/>
    </row>
    <row r="5" spans="1:4" ht="18.75" customHeight="1">
      <c r="A5" s="4" t="s">
        <v>66</v>
      </c>
      <c r="B5" s="7" t="s">
        <v>2</v>
      </c>
      <c r="C5" s="6"/>
      <c r="D5" s="6"/>
    </row>
    <row r="6" spans="1:3" ht="18.75" customHeight="1">
      <c r="A6" s="4" t="s">
        <v>66</v>
      </c>
      <c r="B6" s="7" t="s">
        <v>2</v>
      </c>
      <c r="C6" s="2"/>
    </row>
    <row r="7" spans="1:3" ht="18.75" customHeight="1">
      <c r="A7" s="4" t="s">
        <v>66</v>
      </c>
      <c r="B7" s="7" t="s">
        <v>2</v>
      </c>
      <c r="C7" s="2"/>
    </row>
    <row r="8" spans="2:4" ht="18.75" customHeight="1">
      <c r="B8" s="69" t="s">
        <v>89</v>
      </c>
      <c r="C8" s="69"/>
      <c r="D8" s="69"/>
    </row>
    <row r="9" spans="2:4" ht="18.75" customHeight="1">
      <c r="B9" s="69" t="s">
        <v>8</v>
      </c>
      <c r="C9" s="69"/>
      <c r="D9" s="69"/>
    </row>
    <row r="10" spans="2:3" ht="18.75" customHeight="1">
      <c r="B10" s="7" t="s">
        <v>2</v>
      </c>
      <c r="C10" s="2"/>
    </row>
    <row r="11" spans="1:4" ht="47.25" customHeight="1">
      <c r="A11" s="4" t="s">
        <v>71</v>
      </c>
      <c r="B11" s="82" t="s">
        <v>90</v>
      </c>
      <c r="C11" s="83"/>
      <c r="D11" s="10" t="s">
        <v>91</v>
      </c>
    </row>
    <row r="12" spans="1:4" ht="34.5" customHeight="1">
      <c r="A12" s="4" t="s">
        <v>71</v>
      </c>
      <c r="B12" s="76" t="s">
        <v>92</v>
      </c>
      <c r="C12" s="80"/>
      <c r="D12" s="77"/>
    </row>
    <row r="13" spans="1:4" ht="31.5" customHeight="1">
      <c r="A13" s="4" t="s">
        <v>71</v>
      </c>
      <c r="B13" s="76" t="s">
        <v>93</v>
      </c>
      <c r="C13" s="77"/>
      <c r="D13" s="11">
        <v>100</v>
      </c>
    </row>
    <row r="14" spans="1:4" ht="18.75" customHeight="1">
      <c r="A14" s="4" t="s">
        <v>71</v>
      </c>
      <c r="B14" s="78" t="s">
        <v>94</v>
      </c>
      <c r="C14" s="78"/>
      <c r="D14" s="78"/>
    </row>
    <row r="15" spans="1:4" ht="18.75" customHeight="1">
      <c r="A15" s="4" t="s">
        <v>71</v>
      </c>
      <c r="B15" s="76" t="s">
        <v>95</v>
      </c>
      <c r="C15" s="77"/>
      <c r="D15" s="11">
        <v>100</v>
      </c>
    </row>
    <row r="16" spans="1:4" ht="18.75" customHeight="1">
      <c r="A16" s="4" t="s">
        <v>71</v>
      </c>
      <c r="B16" s="76" t="s">
        <v>96</v>
      </c>
      <c r="C16" s="77"/>
      <c r="D16" s="11">
        <v>100</v>
      </c>
    </row>
    <row r="17" spans="1:4" ht="18.75" customHeight="1">
      <c r="A17" s="4" t="s">
        <v>71</v>
      </c>
      <c r="B17" s="76" t="s">
        <v>97</v>
      </c>
      <c r="C17" s="77"/>
      <c r="D17" s="11">
        <v>100</v>
      </c>
    </row>
    <row r="18" spans="1:4" ht="18.75" customHeight="1">
      <c r="A18" s="4" t="s">
        <v>71</v>
      </c>
      <c r="B18" s="78" t="s">
        <v>98</v>
      </c>
      <c r="C18" s="78"/>
      <c r="D18" s="78"/>
    </row>
    <row r="19" spans="1:4" ht="35.25" customHeight="1">
      <c r="A19" s="4" t="s">
        <v>71</v>
      </c>
      <c r="B19" s="76" t="s">
        <v>99</v>
      </c>
      <c r="C19" s="77"/>
      <c r="D19" s="11">
        <v>100</v>
      </c>
    </row>
    <row r="20" spans="1:4" ht="18.75" customHeight="1">
      <c r="A20" s="4" t="s">
        <v>71</v>
      </c>
      <c r="B20" s="78" t="s">
        <v>100</v>
      </c>
      <c r="C20" s="78"/>
      <c r="D20" s="78"/>
    </row>
    <row r="21" spans="1:4" ht="36" customHeight="1">
      <c r="A21" s="4" t="s">
        <v>71</v>
      </c>
      <c r="B21" s="76" t="s">
        <v>101</v>
      </c>
      <c r="C21" s="77"/>
      <c r="D21" s="11">
        <v>100</v>
      </c>
    </row>
    <row r="22" spans="1:4" ht="18.75" customHeight="1">
      <c r="A22" s="4" t="s">
        <v>71</v>
      </c>
      <c r="B22" s="78" t="s">
        <v>102</v>
      </c>
      <c r="C22" s="78"/>
      <c r="D22" s="78"/>
    </row>
    <row r="23" spans="1:4" ht="18.75" customHeight="1">
      <c r="A23" s="4" t="s">
        <v>71</v>
      </c>
      <c r="B23" s="76" t="s">
        <v>103</v>
      </c>
      <c r="C23" s="77"/>
      <c r="D23" s="11">
        <v>100</v>
      </c>
    </row>
    <row r="24" spans="1:4" ht="18.75" customHeight="1">
      <c r="A24" s="4" t="s">
        <v>71</v>
      </c>
      <c r="B24" s="76" t="s">
        <v>104</v>
      </c>
      <c r="C24" s="77"/>
      <c r="D24" s="11">
        <v>100</v>
      </c>
    </row>
    <row r="25" spans="1:4" ht="33" customHeight="1">
      <c r="A25" s="4" t="s">
        <v>71</v>
      </c>
      <c r="B25" s="76" t="s">
        <v>105</v>
      </c>
      <c r="C25" s="77"/>
      <c r="D25" s="11">
        <v>100</v>
      </c>
    </row>
  </sheetData>
  <sheetProtection/>
  <mergeCells count="21">
    <mergeCell ref="B23:C23"/>
    <mergeCell ref="B24:C24"/>
    <mergeCell ref="B25:C25"/>
    <mergeCell ref="B22:D22"/>
    <mergeCell ref="C1:D1"/>
    <mergeCell ref="C2:D2"/>
    <mergeCell ref="C4:D4"/>
    <mergeCell ref="B11:C11"/>
    <mergeCell ref="B13:C13"/>
    <mergeCell ref="B21:C21"/>
    <mergeCell ref="B17:C17"/>
    <mergeCell ref="B19:C19"/>
    <mergeCell ref="B8:D8"/>
    <mergeCell ref="B16:C16"/>
    <mergeCell ref="B12:D12"/>
    <mergeCell ref="B15:C15"/>
    <mergeCell ref="B9:D9"/>
    <mergeCell ref="B14:D14"/>
    <mergeCell ref="B18:D18"/>
    <mergeCell ref="B20:D20"/>
    <mergeCell ref="C3:D3"/>
  </mergeCells>
  <printOptions/>
  <pageMargins left="1.1023622047244095" right="0.7086614173228347" top="0.7480314960629921" bottom="0.7480314960629921" header="0.31496062992125984" footer="0.31496062992125984"/>
  <pageSetup fitToHeight="10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B1">
      <selection activeCell="C14" sqref="C14"/>
    </sheetView>
  </sheetViews>
  <sheetFormatPr defaultColWidth="9.140625" defaultRowHeight="18.75" customHeight="1"/>
  <cols>
    <col min="1" max="1" width="7.57421875" style="4" hidden="1" customWidth="1"/>
    <col min="2" max="2" width="8.140625" style="4" customWidth="1"/>
    <col min="3" max="3" width="27.421875" style="4" customWidth="1"/>
    <col min="4" max="4" width="47.140625" style="4" customWidth="1"/>
  </cols>
  <sheetData>
    <row r="1" spans="1:4" ht="18.75" customHeight="1">
      <c r="A1" s="4" t="s">
        <v>66</v>
      </c>
      <c r="B1" s="5" t="s">
        <v>2</v>
      </c>
      <c r="C1" s="4" t="s">
        <v>2</v>
      </c>
      <c r="D1" s="18" t="s">
        <v>139</v>
      </c>
    </row>
    <row r="2" spans="1:4" ht="45">
      <c r="A2" s="4" t="s">
        <v>66</v>
      </c>
      <c r="B2" s="5" t="s">
        <v>2</v>
      </c>
      <c r="C2" s="5" t="s">
        <v>2</v>
      </c>
      <c r="D2" s="18" t="s">
        <v>68</v>
      </c>
    </row>
    <row r="3" spans="2:4" ht="18.75">
      <c r="B3" s="5"/>
      <c r="C3" s="5"/>
      <c r="D3" s="21" t="s">
        <v>246</v>
      </c>
    </row>
    <row r="4" spans="1:4" ht="30">
      <c r="A4" s="4" t="s">
        <v>66</v>
      </c>
      <c r="B4" s="5" t="s">
        <v>2</v>
      </c>
      <c r="C4" s="5" t="s">
        <v>2</v>
      </c>
      <c r="D4" s="18" t="s">
        <v>69</v>
      </c>
    </row>
    <row r="5" spans="1:3" ht="18.75" customHeight="1">
      <c r="A5" s="4" t="s">
        <v>66</v>
      </c>
      <c r="B5" s="5" t="s">
        <v>2</v>
      </c>
      <c r="C5" s="5" t="s">
        <v>2</v>
      </c>
    </row>
    <row r="6" spans="1:2" ht="18.75" customHeight="1">
      <c r="A6" s="4" t="s">
        <v>66</v>
      </c>
      <c r="B6" s="5" t="s">
        <v>2</v>
      </c>
    </row>
    <row r="7" spans="1:2" ht="18.75" customHeight="1">
      <c r="A7" s="4" t="s">
        <v>66</v>
      </c>
      <c r="B7" s="5" t="s">
        <v>2</v>
      </c>
    </row>
    <row r="8" spans="2:4" ht="37.5" customHeight="1">
      <c r="B8" s="69" t="s">
        <v>140</v>
      </c>
      <c r="C8" s="69"/>
      <c r="D8" s="69"/>
    </row>
    <row r="9" ht="18.75" customHeight="1">
      <c r="B9" s="5" t="s">
        <v>2</v>
      </c>
    </row>
    <row r="10" spans="1:4" ht="31.5" customHeight="1">
      <c r="A10" s="4" t="s">
        <v>71</v>
      </c>
      <c r="B10" s="10" t="s">
        <v>108</v>
      </c>
      <c r="C10" s="11" t="s">
        <v>141</v>
      </c>
      <c r="D10" s="11" t="s">
        <v>142</v>
      </c>
    </row>
    <row r="11" spans="1:4" ht="18.75" customHeight="1">
      <c r="A11" s="4" t="s">
        <v>66</v>
      </c>
      <c r="B11" s="10">
        <v>1</v>
      </c>
      <c r="C11" s="11">
        <v>2</v>
      </c>
      <c r="D11" s="11">
        <v>3</v>
      </c>
    </row>
    <row r="12" spans="1:4" ht="32.25" customHeight="1">
      <c r="A12" s="4" t="s">
        <v>75</v>
      </c>
      <c r="B12" s="10" t="s">
        <v>110</v>
      </c>
      <c r="C12" s="13" t="s">
        <v>2</v>
      </c>
      <c r="D12" s="12" t="s">
        <v>143</v>
      </c>
    </row>
    <row r="13" spans="1:4" ht="32.25" customHeight="1">
      <c r="A13" s="4" t="s">
        <v>75</v>
      </c>
      <c r="B13" s="10" t="s">
        <v>110</v>
      </c>
      <c r="C13" s="13" t="s">
        <v>76</v>
      </c>
      <c r="D13" s="12" t="s">
        <v>77</v>
      </c>
    </row>
    <row r="14" spans="1:4" ht="32.25" customHeight="1">
      <c r="A14" s="4" t="s">
        <v>75</v>
      </c>
      <c r="B14" s="10" t="s">
        <v>110</v>
      </c>
      <c r="C14" s="13" t="s">
        <v>78</v>
      </c>
      <c r="D14" s="12" t="s">
        <v>77</v>
      </c>
    </row>
    <row r="15" spans="1:4" ht="32.25" customHeight="1">
      <c r="A15" s="4" t="s">
        <v>75</v>
      </c>
      <c r="B15" s="10" t="s">
        <v>110</v>
      </c>
      <c r="C15" s="13" t="s">
        <v>80</v>
      </c>
      <c r="D15" s="12" t="s">
        <v>77</v>
      </c>
    </row>
    <row r="16" ht="18.75" customHeight="1">
      <c r="B16" s="6" t="s">
        <v>2</v>
      </c>
    </row>
  </sheetData>
  <sheetProtection/>
  <mergeCells count="1">
    <mergeCell ref="B8:D8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B1">
      <selection activeCell="G13" sqref="G13"/>
    </sheetView>
  </sheetViews>
  <sheetFormatPr defaultColWidth="9.140625" defaultRowHeight="18.75" customHeight="1"/>
  <cols>
    <col min="1" max="1" width="12.00390625" style="4" hidden="1" customWidth="1"/>
    <col min="2" max="2" width="43.140625" style="4" customWidth="1"/>
    <col min="3" max="4" width="10.00390625" style="4" customWidth="1"/>
    <col min="5" max="5" width="18.421875" style="4" customWidth="1"/>
  </cols>
  <sheetData>
    <row r="1" spans="1:5" ht="18.75" customHeight="1">
      <c r="A1" s="4" t="s">
        <v>144</v>
      </c>
      <c r="B1" s="4" t="s">
        <v>2</v>
      </c>
      <c r="C1" s="81" t="s">
        <v>145</v>
      </c>
      <c r="D1" s="81"/>
      <c r="E1" s="81"/>
    </row>
    <row r="2" spans="1:5" ht="44.25" customHeight="1">
      <c r="A2" s="4" t="s">
        <v>66</v>
      </c>
      <c r="B2" s="4" t="s">
        <v>2</v>
      </c>
      <c r="C2" s="81" t="s">
        <v>68</v>
      </c>
      <c r="D2" s="81"/>
      <c r="E2" s="81"/>
    </row>
    <row r="3" spans="3:5" ht="18.75">
      <c r="C3" s="79" t="s">
        <v>274</v>
      </c>
      <c r="D3" s="79"/>
      <c r="E3" s="79"/>
    </row>
    <row r="4" spans="1:11" ht="39" customHeight="1">
      <c r="A4" s="4" t="s">
        <v>66</v>
      </c>
      <c r="B4" s="4" t="s">
        <v>2</v>
      </c>
      <c r="C4" s="81" t="s">
        <v>69</v>
      </c>
      <c r="D4" s="81"/>
      <c r="E4" s="81"/>
      <c r="K4" s="55"/>
    </row>
    <row r="5" spans="1:3" ht="18.75" customHeight="1">
      <c r="A5" s="4" t="s">
        <v>66</v>
      </c>
      <c r="B5" s="6" t="s">
        <v>2</v>
      </c>
      <c r="C5" s="6"/>
    </row>
    <row r="6" spans="1:2" ht="18.75" customHeight="1">
      <c r="A6" s="4" t="s">
        <v>66</v>
      </c>
      <c r="B6" s="6" t="s">
        <v>2</v>
      </c>
    </row>
    <row r="7" spans="1:5" s="47" customFormat="1" ht="38.25" customHeight="1">
      <c r="A7" s="15"/>
      <c r="B7" s="84" t="s">
        <v>146</v>
      </c>
      <c r="C7" s="84"/>
      <c r="D7" s="84"/>
      <c r="E7" s="84"/>
    </row>
    <row r="8" spans="1:5" s="47" customFormat="1" ht="18.75" customHeight="1">
      <c r="A8" s="15"/>
      <c r="B8" s="19" t="s">
        <v>2</v>
      </c>
      <c r="C8" s="15"/>
      <c r="D8" s="15"/>
      <c r="E8" s="15"/>
    </row>
    <row r="9" spans="1:5" s="47" customFormat="1" ht="31.5" customHeight="1">
      <c r="A9" s="15" t="s">
        <v>71</v>
      </c>
      <c r="B9" s="56" t="s">
        <v>142</v>
      </c>
      <c r="C9" s="45" t="s">
        <v>147</v>
      </c>
      <c r="D9" s="45" t="s">
        <v>148</v>
      </c>
      <c r="E9" s="45" t="s">
        <v>74</v>
      </c>
    </row>
    <row r="10" spans="1:5" s="47" customFormat="1" ht="18.75" customHeight="1">
      <c r="A10" s="15" t="s">
        <v>66</v>
      </c>
      <c r="B10" s="56">
        <v>1</v>
      </c>
      <c r="C10" s="46">
        <v>2</v>
      </c>
      <c r="D10" s="46">
        <v>3</v>
      </c>
      <c r="E10" s="46">
        <v>4</v>
      </c>
    </row>
    <row r="11" spans="1:5" s="47" customFormat="1" ht="15">
      <c r="A11" s="15" t="s">
        <v>149</v>
      </c>
      <c r="B11" s="57" t="s">
        <v>150</v>
      </c>
      <c r="C11" s="48" t="s">
        <v>151</v>
      </c>
      <c r="D11" s="48" t="s">
        <v>2</v>
      </c>
      <c r="E11" s="48">
        <f>ПР8!H10</f>
        <v>646.7</v>
      </c>
    </row>
    <row r="12" spans="1:5" s="47" customFormat="1" ht="45">
      <c r="A12" s="15" t="s">
        <v>149</v>
      </c>
      <c r="B12" s="57" t="s">
        <v>152</v>
      </c>
      <c r="C12" s="48" t="s">
        <v>151</v>
      </c>
      <c r="D12" s="48" t="s">
        <v>153</v>
      </c>
      <c r="E12" s="48" t="str">
        <f>ПР8!H11</f>
        <v>288,5</v>
      </c>
    </row>
    <row r="13" spans="1:5" s="47" customFormat="1" ht="60">
      <c r="A13" s="15" t="s">
        <v>149</v>
      </c>
      <c r="B13" s="57" t="s">
        <v>155</v>
      </c>
      <c r="C13" s="48" t="s">
        <v>151</v>
      </c>
      <c r="D13" s="48" t="s">
        <v>156</v>
      </c>
      <c r="E13" s="48">
        <f>ПР8!H16</f>
        <v>301.5</v>
      </c>
    </row>
    <row r="14" spans="1:5" s="47" customFormat="1" ht="15">
      <c r="A14" s="15" t="s">
        <v>149</v>
      </c>
      <c r="B14" s="57" t="s">
        <v>157</v>
      </c>
      <c r="C14" s="48" t="s">
        <v>151</v>
      </c>
      <c r="D14" s="48" t="s">
        <v>158</v>
      </c>
      <c r="E14" s="48" t="str">
        <f>ПР8!H23</f>
        <v>10,0</v>
      </c>
    </row>
    <row r="15" spans="1:5" s="47" customFormat="1" ht="15">
      <c r="A15" s="15" t="s">
        <v>149</v>
      </c>
      <c r="B15" s="57" t="s">
        <v>160</v>
      </c>
      <c r="C15" s="48" t="s">
        <v>151</v>
      </c>
      <c r="D15" s="48" t="s">
        <v>161</v>
      </c>
      <c r="E15" s="48" t="s">
        <v>162</v>
      </c>
    </row>
    <row r="16" spans="1:5" s="47" customFormat="1" ht="15">
      <c r="A16" s="15" t="s">
        <v>149</v>
      </c>
      <c r="B16" s="57" t="s">
        <v>163</v>
      </c>
      <c r="C16" s="48" t="s">
        <v>153</v>
      </c>
      <c r="D16" s="48" t="s">
        <v>2</v>
      </c>
      <c r="E16" s="48">
        <f>ПР8!H33</f>
        <v>66.9</v>
      </c>
    </row>
    <row r="17" spans="1:5" s="47" customFormat="1" ht="30">
      <c r="A17" s="15" t="s">
        <v>149</v>
      </c>
      <c r="B17" s="57" t="s">
        <v>164</v>
      </c>
      <c r="C17" s="48" t="s">
        <v>153</v>
      </c>
      <c r="D17" s="48" t="s">
        <v>165</v>
      </c>
      <c r="E17" s="48">
        <f>ПР8!H34</f>
        <v>66.9</v>
      </c>
    </row>
    <row r="18" spans="1:5" s="47" customFormat="1" ht="15">
      <c r="A18" s="15" t="s">
        <v>149</v>
      </c>
      <c r="B18" s="57" t="s">
        <v>166</v>
      </c>
      <c r="C18" s="48" t="s">
        <v>167</v>
      </c>
      <c r="D18" s="48" t="s">
        <v>2</v>
      </c>
      <c r="E18" s="48">
        <f>ПР8!H40</f>
        <v>74.8</v>
      </c>
    </row>
    <row r="19" spans="1:5" s="47" customFormat="1" ht="15">
      <c r="A19" s="15" t="s">
        <v>149</v>
      </c>
      <c r="B19" s="57" t="s">
        <v>168</v>
      </c>
      <c r="C19" s="48" t="s">
        <v>167</v>
      </c>
      <c r="D19" s="48" t="s">
        <v>165</v>
      </c>
      <c r="E19" s="48">
        <f>ПР8!H41</f>
        <v>74.8</v>
      </c>
    </row>
    <row r="20" spans="1:5" s="47" customFormat="1" ht="15">
      <c r="A20" s="15" t="s">
        <v>149</v>
      </c>
      <c r="B20" s="57" t="s">
        <v>169</v>
      </c>
      <c r="C20" s="48" t="s">
        <v>170</v>
      </c>
      <c r="D20" s="48" t="s">
        <v>2</v>
      </c>
      <c r="E20" s="48">
        <f>ПР8!H52</f>
        <v>246.70000000000002</v>
      </c>
    </row>
    <row r="21" spans="1:5" s="47" customFormat="1" ht="30">
      <c r="A21" s="15" t="s">
        <v>149</v>
      </c>
      <c r="B21" s="57" t="s">
        <v>171</v>
      </c>
      <c r="C21" s="48" t="s">
        <v>170</v>
      </c>
      <c r="D21" s="48" t="s">
        <v>156</v>
      </c>
      <c r="E21" s="48">
        <f>ПР8!H53</f>
        <v>246.70000000000002</v>
      </c>
    </row>
    <row r="22" spans="1:5" s="47" customFormat="1" ht="15">
      <c r="A22" s="15" t="s">
        <v>149</v>
      </c>
      <c r="B22" s="57" t="s">
        <v>172</v>
      </c>
      <c r="C22" s="48" t="s">
        <v>173</v>
      </c>
      <c r="D22" s="48" t="s">
        <v>2</v>
      </c>
      <c r="E22" s="48" t="str">
        <f>ПР8!H63</f>
        <v>30,7</v>
      </c>
    </row>
    <row r="23" spans="1:5" s="47" customFormat="1" ht="15">
      <c r="A23" s="15" t="s">
        <v>149</v>
      </c>
      <c r="B23" s="57" t="s">
        <v>175</v>
      </c>
      <c r="C23" s="48" t="s">
        <v>173</v>
      </c>
      <c r="D23" s="48" t="s">
        <v>151</v>
      </c>
      <c r="E23" s="48" t="str">
        <f>ПР8!H64</f>
        <v>30,7</v>
      </c>
    </row>
    <row r="24" spans="1:5" s="47" customFormat="1" ht="15">
      <c r="A24" s="15" t="s">
        <v>149</v>
      </c>
      <c r="B24" s="57" t="s">
        <v>176</v>
      </c>
      <c r="C24" s="48" t="s">
        <v>158</v>
      </c>
      <c r="D24" s="48" t="s">
        <v>2</v>
      </c>
      <c r="E24" s="48">
        <f>ПР8!H69</f>
        <v>2</v>
      </c>
    </row>
    <row r="25" spans="1:5" s="47" customFormat="1" ht="15">
      <c r="A25" s="15" t="s">
        <v>149</v>
      </c>
      <c r="B25" s="57" t="s">
        <v>177</v>
      </c>
      <c r="C25" s="48" t="s">
        <v>158</v>
      </c>
      <c r="D25" s="48" t="s">
        <v>153</v>
      </c>
      <c r="E25" s="48">
        <f>ПР8!H70</f>
        <v>2</v>
      </c>
    </row>
    <row r="26" spans="1:5" s="47" customFormat="1" ht="15">
      <c r="A26" s="15" t="s">
        <v>149</v>
      </c>
      <c r="B26" s="57" t="s">
        <v>178</v>
      </c>
      <c r="C26" s="48" t="s">
        <v>2</v>
      </c>
      <c r="D26" s="48" t="s">
        <v>2</v>
      </c>
      <c r="E26" s="48">
        <f>E11+E16+E18+E20+E22+E24</f>
        <v>1067.8</v>
      </c>
    </row>
    <row r="27" spans="1:5" s="47" customFormat="1" ht="18.75" customHeight="1">
      <c r="A27" s="15"/>
      <c r="B27" s="15"/>
      <c r="C27" s="15"/>
      <c r="D27" s="15"/>
      <c r="E27" s="51"/>
    </row>
  </sheetData>
  <sheetProtection/>
  <mergeCells count="5">
    <mergeCell ref="C1:E1"/>
    <mergeCell ref="C2:E2"/>
    <mergeCell ref="C4:E4"/>
    <mergeCell ref="B7:E7"/>
    <mergeCell ref="C3:E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B10">
      <selection activeCell="E26" sqref="E26"/>
    </sheetView>
  </sheetViews>
  <sheetFormatPr defaultColWidth="9.140625" defaultRowHeight="18.75" customHeight="1"/>
  <cols>
    <col min="1" max="1" width="0" style="25" hidden="1" customWidth="1"/>
    <col min="2" max="2" width="40.8515625" style="25" customWidth="1"/>
    <col min="3" max="4" width="8.421875" style="25" customWidth="1"/>
    <col min="5" max="6" width="13.421875" style="25" customWidth="1"/>
    <col min="7" max="16384" width="9.140625" style="28" customWidth="1"/>
  </cols>
  <sheetData>
    <row r="1" spans="1:6" ht="18.75" customHeight="1">
      <c r="A1" s="25" t="s">
        <v>66</v>
      </c>
      <c r="B1" s="25" t="s">
        <v>2</v>
      </c>
      <c r="C1" s="85" t="s">
        <v>179</v>
      </c>
      <c r="D1" s="85"/>
      <c r="E1" s="85"/>
      <c r="F1" s="85"/>
    </row>
    <row r="2" spans="1:6" ht="48.75" customHeight="1">
      <c r="A2" s="25" t="s">
        <v>66</v>
      </c>
      <c r="B2" s="25" t="s">
        <v>2</v>
      </c>
      <c r="C2" s="85" t="s">
        <v>68</v>
      </c>
      <c r="D2" s="85"/>
      <c r="E2" s="85"/>
      <c r="F2" s="85"/>
    </row>
    <row r="3" spans="3:6" ht="18.75">
      <c r="C3" s="86" t="s">
        <v>275</v>
      </c>
      <c r="D3" s="86"/>
      <c r="E3" s="86"/>
      <c r="F3" s="86"/>
    </row>
    <row r="4" spans="1:6" ht="36.75" customHeight="1">
      <c r="A4" s="25" t="s">
        <v>66</v>
      </c>
      <c r="B4" s="25" t="s">
        <v>2</v>
      </c>
      <c r="C4" s="85" t="s">
        <v>69</v>
      </c>
      <c r="D4" s="85"/>
      <c r="E4" s="85"/>
      <c r="F4" s="85"/>
    </row>
    <row r="5" spans="1:2" ht="18.75" customHeight="1">
      <c r="A5" s="25" t="s">
        <v>66</v>
      </c>
      <c r="B5" s="27" t="s">
        <v>2</v>
      </c>
    </row>
    <row r="6" spans="1:2" ht="18.75" customHeight="1">
      <c r="A6" s="25" t="s">
        <v>66</v>
      </c>
      <c r="B6" s="27" t="s">
        <v>2</v>
      </c>
    </row>
    <row r="7" spans="2:6" ht="51.75" customHeight="1">
      <c r="B7" s="72" t="s">
        <v>180</v>
      </c>
      <c r="C7" s="72"/>
      <c r="D7" s="72"/>
      <c r="E7" s="72"/>
      <c r="F7" s="72"/>
    </row>
    <row r="8" ht="18.75" customHeight="1">
      <c r="B8" s="27" t="s">
        <v>2</v>
      </c>
    </row>
    <row r="9" spans="1:6" ht="66.75" customHeight="1">
      <c r="A9" s="25" t="s">
        <v>71</v>
      </c>
      <c r="B9" s="35" t="s">
        <v>142</v>
      </c>
      <c r="C9" s="29" t="s">
        <v>147</v>
      </c>
      <c r="D9" s="29" t="s">
        <v>148</v>
      </c>
      <c r="E9" s="29" t="s">
        <v>84</v>
      </c>
      <c r="F9" s="29" t="s">
        <v>85</v>
      </c>
    </row>
    <row r="10" spans="1:6" ht="18.75" customHeight="1">
      <c r="A10" s="25" t="s">
        <v>66</v>
      </c>
      <c r="B10" s="35">
        <v>1</v>
      </c>
      <c r="C10" s="31">
        <v>2</v>
      </c>
      <c r="D10" s="31">
        <v>3</v>
      </c>
      <c r="E10" s="31">
        <v>4</v>
      </c>
      <c r="F10" s="31">
        <v>5</v>
      </c>
    </row>
    <row r="11" spans="1:6" ht="18.75">
      <c r="A11" s="25" t="s">
        <v>75</v>
      </c>
      <c r="B11" s="38" t="s">
        <v>150</v>
      </c>
      <c r="C11" s="36" t="s">
        <v>151</v>
      </c>
      <c r="D11" s="36" t="s">
        <v>2</v>
      </c>
      <c r="E11" s="39">
        <v>442.4</v>
      </c>
      <c r="F11" s="39">
        <v>442.4</v>
      </c>
    </row>
    <row r="12" spans="1:6" ht="63">
      <c r="A12" s="25" t="s">
        <v>75</v>
      </c>
      <c r="B12" s="40" t="s">
        <v>276</v>
      </c>
      <c r="C12" s="36" t="s">
        <v>151</v>
      </c>
      <c r="D12" s="36" t="s">
        <v>153</v>
      </c>
      <c r="E12" s="39" t="s">
        <v>181</v>
      </c>
      <c r="F12" s="39" t="s">
        <v>181</v>
      </c>
    </row>
    <row r="13" spans="1:6" ht="63">
      <c r="A13" s="25" t="s">
        <v>75</v>
      </c>
      <c r="B13" s="40" t="s">
        <v>277</v>
      </c>
      <c r="C13" s="36" t="s">
        <v>151</v>
      </c>
      <c r="D13" s="36" t="s">
        <v>156</v>
      </c>
      <c r="E13" s="39">
        <v>195.3</v>
      </c>
      <c r="F13" s="39">
        <v>195.3</v>
      </c>
    </row>
    <row r="14" spans="1:6" ht="18.75">
      <c r="A14" s="25" t="s">
        <v>75</v>
      </c>
      <c r="B14" s="40" t="s">
        <v>278</v>
      </c>
      <c r="C14" s="36" t="s">
        <v>151</v>
      </c>
      <c r="D14" s="36" t="s">
        <v>158</v>
      </c>
      <c r="E14" s="39" t="s">
        <v>159</v>
      </c>
      <c r="F14" s="39" t="s">
        <v>159</v>
      </c>
    </row>
    <row r="15" spans="1:6" ht="18.75">
      <c r="A15" s="25" t="s">
        <v>75</v>
      </c>
      <c r="B15" s="40" t="s">
        <v>279</v>
      </c>
      <c r="C15" s="36" t="s">
        <v>151</v>
      </c>
      <c r="D15" s="36" t="s">
        <v>161</v>
      </c>
      <c r="E15" s="39" t="s">
        <v>162</v>
      </c>
      <c r="F15" s="39" t="s">
        <v>162</v>
      </c>
    </row>
    <row r="16" spans="1:6" ht="18.75">
      <c r="A16" s="25" t="s">
        <v>75</v>
      </c>
      <c r="B16" s="40" t="s">
        <v>280</v>
      </c>
      <c r="C16" s="36" t="s">
        <v>153</v>
      </c>
      <c r="D16" s="36" t="s">
        <v>2</v>
      </c>
      <c r="E16" s="39" t="s">
        <v>182</v>
      </c>
      <c r="F16" s="39" t="s">
        <v>183</v>
      </c>
    </row>
    <row r="17" spans="1:6" ht="31.5">
      <c r="A17" s="25" t="s">
        <v>75</v>
      </c>
      <c r="B17" s="40" t="s">
        <v>281</v>
      </c>
      <c r="C17" s="36" t="s">
        <v>153</v>
      </c>
      <c r="D17" s="36" t="s">
        <v>165</v>
      </c>
      <c r="E17" s="39" t="s">
        <v>182</v>
      </c>
      <c r="F17" s="39" t="s">
        <v>183</v>
      </c>
    </row>
    <row r="18" spans="1:6" ht="18.75">
      <c r="A18" s="25" t="s">
        <v>75</v>
      </c>
      <c r="B18" s="38" t="s">
        <v>169</v>
      </c>
      <c r="C18" s="36" t="s">
        <v>170</v>
      </c>
      <c r="D18" s="36" t="s">
        <v>2</v>
      </c>
      <c r="E18" s="39" t="s">
        <v>184</v>
      </c>
      <c r="F18" s="39" t="s">
        <v>184</v>
      </c>
    </row>
    <row r="19" spans="1:6" ht="31.5">
      <c r="A19" s="25" t="s">
        <v>75</v>
      </c>
      <c r="B19" s="40" t="s">
        <v>282</v>
      </c>
      <c r="C19" s="36" t="s">
        <v>170</v>
      </c>
      <c r="D19" s="36" t="s">
        <v>156</v>
      </c>
      <c r="E19" s="39" t="s">
        <v>184</v>
      </c>
      <c r="F19" s="39" t="s">
        <v>184</v>
      </c>
    </row>
    <row r="20" spans="1:6" ht="18.75">
      <c r="A20" s="25" t="s">
        <v>75</v>
      </c>
      <c r="B20" s="40" t="s">
        <v>283</v>
      </c>
      <c r="C20" s="36" t="s">
        <v>173</v>
      </c>
      <c r="D20" s="36" t="s">
        <v>2</v>
      </c>
      <c r="E20" s="39" t="s">
        <v>174</v>
      </c>
      <c r="F20" s="39" t="s">
        <v>174</v>
      </c>
    </row>
    <row r="21" spans="1:6" ht="18.75">
      <c r="A21" s="25" t="s">
        <v>75</v>
      </c>
      <c r="B21" s="40" t="s">
        <v>284</v>
      </c>
      <c r="C21" s="36" t="s">
        <v>173</v>
      </c>
      <c r="D21" s="36" t="s">
        <v>151</v>
      </c>
      <c r="E21" s="39" t="s">
        <v>174</v>
      </c>
      <c r="F21" s="39" t="s">
        <v>174</v>
      </c>
    </row>
    <row r="22" spans="1:6" ht="18.75">
      <c r="A22" s="25" t="s">
        <v>75</v>
      </c>
      <c r="B22" s="40" t="s">
        <v>285</v>
      </c>
      <c r="C22" s="36" t="s">
        <v>185</v>
      </c>
      <c r="D22" s="36" t="s">
        <v>2</v>
      </c>
      <c r="E22" s="39">
        <v>16</v>
      </c>
      <c r="F22" s="39">
        <v>32</v>
      </c>
    </row>
    <row r="23" spans="1:6" ht="18.75">
      <c r="A23" s="25" t="s">
        <v>75</v>
      </c>
      <c r="B23" s="40" t="s">
        <v>286</v>
      </c>
      <c r="C23" s="36" t="s">
        <v>2</v>
      </c>
      <c r="D23" s="36" t="s">
        <v>2</v>
      </c>
      <c r="E23" s="39">
        <v>718.9</v>
      </c>
      <c r="F23" s="39">
        <v>737.2</v>
      </c>
    </row>
    <row r="25" spans="5:6" ht="18.75" customHeight="1" hidden="1">
      <c r="E25" s="25">
        <f>E11+E16+E18+E20+E22</f>
        <v>718.9000000000001</v>
      </c>
      <c r="F25" s="25">
        <f>F11+F16+F18+F20+F22</f>
        <v>737.2</v>
      </c>
    </row>
  </sheetData>
  <sheetProtection/>
  <mergeCells count="5">
    <mergeCell ref="B7:F7"/>
    <mergeCell ref="C1:F1"/>
    <mergeCell ref="C2:F2"/>
    <mergeCell ref="C4:F4"/>
    <mergeCell ref="C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="93" zoomScaleNormal="93" workbookViewId="0" topLeftCell="B64">
      <selection activeCell="J72" sqref="J72"/>
    </sheetView>
  </sheetViews>
  <sheetFormatPr defaultColWidth="9.140625" defaultRowHeight="15"/>
  <cols>
    <col min="1" max="1" width="27.421875" style="4" hidden="1" customWidth="1"/>
    <col min="2" max="2" width="37.28125" style="4" customWidth="1"/>
    <col min="3" max="3" width="6.140625" style="4" customWidth="1"/>
    <col min="4" max="4" width="4.28125" style="4" customWidth="1"/>
    <col min="5" max="5" width="5.00390625" style="4" customWidth="1"/>
    <col min="6" max="6" width="15.00390625" style="4" customWidth="1"/>
    <col min="7" max="7" width="6.57421875" style="4" customWidth="1"/>
    <col min="8" max="8" width="9.421875" style="4" customWidth="1"/>
  </cols>
  <sheetData>
    <row r="1" spans="1:8" s="5" customFormat="1" ht="18.75">
      <c r="A1" s="5" t="s">
        <v>186</v>
      </c>
      <c r="B1" s="4" t="s">
        <v>2</v>
      </c>
      <c r="C1" s="5" t="s">
        <v>2</v>
      </c>
      <c r="D1" s="5" t="s">
        <v>2</v>
      </c>
      <c r="E1" s="87" t="s">
        <v>187</v>
      </c>
      <c r="F1" s="87"/>
      <c r="G1" s="87"/>
      <c r="H1" s="87"/>
    </row>
    <row r="2" spans="1:8" s="5" customFormat="1" ht="18.75">
      <c r="A2" s="5" t="s">
        <v>66</v>
      </c>
      <c r="B2" s="4" t="s">
        <v>2</v>
      </c>
      <c r="C2" s="5" t="s">
        <v>2</v>
      </c>
      <c r="D2" s="5" t="s">
        <v>2</v>
      </c>
      <c r="E2" s="87" t="s">
        <v>68</v>
      </c>
      <c r="F2" s="87"/>
      <c r="G2" s="87"/>
      <c r="H2" s="87"/>
    </row>
    <row r="3" spans="2:8" s="5" customFormat="1" ht="18.75">
      <c r="B3" s="4"/>
      <c r="E3" s="79" t="s">
        <v>352</v>
      </c>
      <c r="F3" s="79"/>
      <c r="G3" s="79"/>
      <c r="H3" s="79"/>
    </row>
    <row r="4" spans="1:8" s="5" customFormat="1" ht="51" customHeight="1">
      <c r="A4" s="5" t="s">
        <v>66</v>
      </c>
      <c r="B4" s="4" t="s">
        <v>2</v>
      </c>
      <c r="C4" s="5" t="s">
        <v>2</v>
      </c>
      <c r="D4" s="5" t="s">
        <v>2</v>
      </c>
      <c r="E4" s="87" t="s">
        <v>69</v>
      </c>
      <c r="F4" s="87"/>
      <c r="G4" s="87"/>
      <c r="H4" s="87"/>
    </row>
    <row r="5" spans="1:8" s="47" customFormat="1" ht="15">
      <c r="A5" s="15"/>
      <c r="B5" s="84" t="s">
        <v>188</v>
      </c>
      <c r="C5" s="84"/>
      <c r="D5" s="84"/>
      <c r="E5" s="84"/>
      <c r="F5" s="84"/>
      <c r="G5" s="84"/>
      <c r="H5" s="84"/>
    </row>
    <row r="6" spans="1:8" s="47" customFormat="1" ht="15">
      <c r="A6" s="15"/>
      <c r="B6" s="15" t="s">
        <v>2</v>
      </c>
      <c r="C6" s="15"/>
      <c r="D6" s="15"/>
      <c r="E6" s="15"/>
      <c r="F6" s="15"/>
      <c r="G6" s="15"/>
      <c r="H6" s="15"/>
    </row>
    <row r="7" spans="1:8" s="51" customFormat="1" ht="45">
      <c r="A7" s="51" t="s">
        <v>71</v>
      </c>
      <c r="B7" s="52" t="s">
        <v>142</v>
      </c>
      <c r="C7" s="46" t="s">
        <v>141</v>
      </c>
      <c r="D7" s="46" t="s">
        <v>147</v>
      </c>
      <c r="E7" s="46" t="s">
        <v>148</v>
      </c>
      <c r="F7" s="46" t="s">
        <v>189</v>
      </c>
      <c r="G7" s="46" t="s">
        <v>190</v>
      </c>
      <c r="H7" s="45" t="s">
        <v>74</v>
      </c>
    </row>
    <row r="8" spans="1:8" s="47" customFormat="1" ht="15">
      <c r="A8" s="15" t="s">
        <v>66</v>
      </c>
      <c r="B8" s="53">
        <v>1</v>
      </c>
      <c r="C8" s="48">
        <v>2</v>
      </c>
      <c r="D8" s="48">
        <v>3</v>
      </c>
      <c r="E8" s="48">
        <v>4</v>
      </c>
      <c r="F8" s="48">
        <v>5</v>
      </c>
      <c r="G8" s="48">
        <v>6</v>
      </c>
      <c r="H8" s="48">
        <v>7</v>
      </c>
    </row>
    <row r="9" spans="1:8" s="47" customFormat="1" ht="45">
      <c r="A9" s="15" t="s">
        <v>149</v>
      </c>
      <c r="B9" s="52" t="s">
        <v>287</v>
      </c>
      <c r="C9" s="46" t="s">
        <v>347</v>
      </c>
      <c r="D9" s="48" t="s">
        <v>2</v>
      </c>
      <c r="E9" s="48" t="s">
        <v>2</v>
      </c>
      <c r="F9" s="48" t="s">
        <v>2</v>
      </c>
      <c r="G9" s="48" t="s">
        <v>2</v>
      </c>
      <c r="H9" s="48">
        <f>H76</f>
        <v>1067.8</v>
      </c>
    </row>
    <row r="10" spans="1:8" s="47" customFormat="1" ht="15">
      <c r="A10" s="15" t="s">
        <v>149</v>
      </c>
      <c r="B10" s="52" t="s">
        <v>288</v>
      </c>
      <c r="C10" s="46" t="s">
        <v>110</v>
      </c>
      <c r="D10" s="48" t="s">
        <v>151</v>
      </c>
      <c r="E10" s="48" t="s">
        <v>2</v>
      </c>
      <c r="F10" s="48" t="s">
        <v>2</v>
      </c>
      <c r="G10" s="48" t="s">
        <v>2</v>
      </c>
      <c r="H10" s="48">
        <f>H11+H16+H23+H28</f>
        <v>646.7</v>
      </c>
    </row>
    <row r="11" spans="1:8" s="47" customFormat="1" ht="60">
      <c r="A11" s="15" t="s">
        <v>149</v>
      </c>
      <c r="B11" s="52" t="s">
        <v>276</v>
      </c>
      <c r="C11" s="46" t="s">
        <v>110</v>
      </c>
      <c r="D11" s="48" t="s">
        <v>151</v>
      </c>
      <c r="E11" s="48" t="s">
        <v>153</v>
      </c>
      <c r="F11" s="48" t="s">
        <v>2</v>
      </c>
      <c r="G11" s="48" t="s">
        <v>2</v>
      </c>
      <c r="H11" s="48" t="str">
        <f>H12</f>
        <v>288,5</v>
      </c>
    </row>
    <row r="12" spans="1:8" s="47" customFormat="1" ht="75">
      <c r="A12" s="15" t="s">
        <v>149</v>
      </c>
      <c r="B12" s="52" t="s">
        <v>289</v>
      </c>
      <c r="C12" s="46" t="s">
        <v>110</v>
      </c>
      <c r="D12" s="48" t="s">
        <v>151</v>
      </c>
      <c r="E12" s="48" t="s">
        <v>153</v>
      </c>
      <c r="F12" s="48" t="s">
        <v>191</v>
      </c>
      <c r="G12" s="48" t="s">
        <v>2</v>
      </c>
      <c r="H12" s="48" t="str">
        <f>H13</f>
        <v>288,5</v>
      </c>
    </row>
    <row r="13" spans="1:8" s="47" customFormat="1" ht="30">
      <c r="A13" s="15" t="s">
        <v>149</v>
      </c>
      <c r="B13" s="52" t="s">
        <v>290</v>
      </c>
      <c r="C13" s="46" t="s">
        <v>110</v>
      </c>
      <c r="D13" s="48" t="s">
        <v>151</v>
      </c>
      <c r="E13" s="48" t="s">
        <v>153</v>
      </c>
      <c r="F13" s="48" t="s">
        <v>192</v>
      </c>
      <c r="G13" s="48" t="s">
        <v>2</v>
      </c>
      <c r="H13" s="48" t="str">
        <f>H14</f>
        <v>288,5</v>
      </c>
    </row>
    <row r="14" spans="1:8" s="47" customFormat="1" ht="15">
      <c r="A14" s="15" t="s">
        <v>149</v>
      </c>
      <c r="B14" s="52" t="s">
        <v>341</v>
      </c>
      <c r="C14" s="46" t="s">
        <v>110</v>
      </c>
      <c r="D14" s="48" t="s">
        <v>151</v>
      </c>
      <c r="E14" s="48" t="s">
        <v>153</v>
      </c>
      <c r="F14" s="48" t="s">
        <v>193</v>
      </c>
      <c r="G14" s="48" t="s">
        <v>2</v>
      </c>
      <c r="H14" s="48" t="str">
        <f>H15</f>
        <v>288,5</v>
      </c>
    </row>
    <row r="15" spans="1:8" s="47" customFormat="1" ht="105">
      <c r="A15" s="15" t="s">
        <v>149</v>
      </c>
      <c r="B15" s="52" t="s">
        <v>292</v>
      </c>
      <c r="C15" s="46" t="s">
        <v>110</v>
      </c>
      <c r="D15" s="48" t="s">
        <v>151</v>
      </c>
      <c r="E15" s="48" t="s">
        <v>153</v>
      </c>
      <c r="F15" s="48" t="s">
        <v>193</v>
      </c>
      <c r="G15" s="48" t="s">
        <v>194</v>
      </c>
      <c r="H15" s="48" t="s">
        <v>154</v>
      </c>
    </row>
    <row r="16" spans="1:8" s="47" customFormat="1" ht="90">
      <c r="A16" s="15" t="s">
        <v>149</v>
      </c>
      <c r="B16" s="52" t="s">
        <v>293</v>
      </c>
      <c r="C16" s="46" t="s">
        <v>110</v>
      </c>
      <c r="D16" s="48" t="s">
        <v>151</v>
      </c>
      <c r="E16" s="48" t="s">
        <v>156</v>
      </c>
      <c r="F16" s="48" t="s">
        <v>2</v>
      </c>
      <c r="G16" s="48" t="s">
        <v>2</v>
      </c>
      <c r="H16" s="48">
        <f>H17</f>
        <v>301.5</v>
      </c>
    </row>
    <row r="17" spans="1:8" s="47" customFormat="1" ht="75">
      <c r="A17" s="15" t="s">
        <v>149</v>
      </c>
      <c r="B17" s="52" t="s">
        <v>289</v>
      </c>
      <c r="C17" s="46" t="s">
        <v>110</v>
      </c>
      <c r="D17" s="48" t="s">
        <v>151</v>
      </c>
      <c r="E17" s="48" t="s">
        <v>156</v>
      </c>
      <c r="F17" s="48" t="s">
        <v>191</v>
      </c>
      <c r="G17" s="48" t="s">
        <v>2</v>
      </c>
      <c r="H17" s="48">
        <f>H18</f>
        <v>301.5</v>
      </c>
    </row>
    <row r="18" spans="1:8" s="47" customFormat="1" ht="30">
      <c r="A18" s="15" t="s">
        <v>149</v>
      </c>
      <c r="B18" s="52" t="s">
        <v>290</v>
      </c>
      <c r="C18" s="46" t="s">
        <v>110</v>
      </c>
      <c r="D18" s="48" t="s">
        <v>151</v>
      </c>
      <c r="E18" s="48" t="s">
        <v>156</v>
      </c>
      <c r="F18" s="48" t="s">
        <v>192</v>
      </c>
      <c r="G18" s="48" t="s">
        <v>2</v>
      </c>
      <c r="H18" s="48">
        <f>H19</f>
        <v>301.5</v>
      </c>
    </row>
    <row r="19" spans="1:8" s="47" customFormat="1" ht="30">
      <c r="A19" s="15" t="s">
        <v>149</v>
      </c>
      <c r="B19" s="52" t="s">
        <v>291</v>
      </c>
      <c r="C19" s="46" t="s">
        <v>110</v>
      </c>
      <c r="D19" s="48" t="s">
        <v>151</v>
      </c>
      <c r="E19" s="48" t="s">
        <v>156</v>
      </c>
      <c r="F19" s="48" t="s">
        <v>195</v>
      </c>
      <c r="G19" s="48" t="s">
        <v>2</v>
      </c>
      <c r="H19" s="48">
        <f>H20+H21+H22</f>
        <v>301.5</v>
      </c>
    </row>
    <row r="20" spans="1:8" s="47" customFormat="1" ht="105">
      <c r="A20" s="15" t="s">
        <v>149</v>
      </c>
      <c r="B20" s="52" t="s">
        <v>292</v>
      </c>
      <c r="C20" s="46" t="s">
        <v>110</v>
      </c>
      <c r="D20" s="48" t="s">
        <v>151</v>
      </c>
      <c r="E20" s="48" t="s">
        <v>156</v>
      </c>
      <c r="F20" s="48" t="s">
        <v>195</v>
      </c>
      <c r="G20" s="48" t="s">
        <v>194</v>
      </c>
      <c r="H20" s="48" t="s">
        <v>196</v>
      </c>
    </row>
    <row r="21" spans="1:8" s="47" customFormat="1" ht="45">
      <c r="A21" s="15" t="s">
        <v>149</v>
      </c>
      <c r="B21" s="52" t="s">
        <v>294</v>
      </c>
      <c r="C21" s="46" t="s">
        <v>110</v>
      </c>
      <c r="D21" s="48" t="s">
        <v>151</v>
      </c>
      <c r="E21" s="48" t="s">
        <v>156</v>
      </c>
      <c r="F21" s="48" t="s">
        <v>195</v>
      </c>
      <c r="G21" s="48" t="s">
        <v>197</v>
      </c>
      <c r="H21" s="48">
        <f>137.9+3.9</f>
        <v>141.8</v>
      </c>
    </row>
    <row r="22" spans="1:8" s="47" customFormat="1" ht="30">
      <c r="A22" s="15" t="s">
        <v>149</v>
      </c>
      <c r="B22" s="52" t="s">
        <v>295</v>
      </c>
      <c r="C22" s="46" t="s">
        <v>110</v>
      </c>
      <c r="D22" s="48" t="s">
        <v>151</v>
      </c>
      <c r="E22" s="48" t="s">
        <v>156</v>
      </c>
      <c r="F22" s="48" t="s">
        <v>195</v>
      </c>
      <c r="G22" s="48" t="s">
        <v>198</v>
      </c>
      <c r="H22" s="48" t="s">
        <v>199</v>
      </c>
    </row>
    <row r="23" spans="1:8" s="47" customFormat="1" ht="15">
      <c r="A23" s="15" t="s">
        <v>149</v>
      </c>
      <c r="B23" s="52" t="s">
        <v>278</v>
      </c>
      <c r="C23" s="46" t="s">
        <v>110</v>
      </c>
      <c r="D23" s="48" t="s">
        <v>151</v>
      </c>
      <c r="E23" s="48" t="s">
        <v>158</v>
      </c>
      <c r="F23" s="48" t="s">
        <v>2</v>
      </c>
      <c r="G23" s="48" t="s">
        <v>2</v>
      </c>
      <c r="H23" s="48" t="str">
        <f>H24</f>
        <v>10,0</v>
      </c>
    </row>
    <row r="24" spans="1:8" s="47" customFormat="1" ht="60">
      <c r="A24" s="15" t="s">
        <v>149</v>
      </c>
      <c r="B24" s="52" t="s">
        <v>296</v>
      </c>
      <c r="C24" s="46" t="s">
        <v>110</v>
      </c>
      <c r="D24" s="48" t="s">
        <v>151</v>
      </c>
      <c r="E24" s="48" t="s">
        <v>158</v>
      </c>
      <c r="F24" s="48" t="s">
        <v>200</v>
      </c>
      <c r="G24" s="48" t="s">
        <v>2</v>
      </c>
      <c r="H24" s="48" t="str">
        <f>H25</f>
        <v>10,0</v>
      </c>
    </row>
    <row r="25" spans="1:8" s="47" customFormat="1" ht="15">
      <c r="A25" s="15" t="s">
        <v>149</v>
      </c>
      <c r="B25" s="52" t="s">
        <v>278</v>
      </c>
      <c r="C25" s="46" t="s">
        <v>110</v>
      </c>
      <c r="D25" s="48" t="s">
        <v>151</v>
      </c>
      <c r="E25" s="48" t="s">
        <v>158</v>
      </c>
      <c r="F25" s="48" t="s">
        <v>201</v>
      </c>
      <c r="G25" s="48" t="s">
        <v>2</v>
      </c>
      <c r="H25" s="48" t="str">
        <f>H26</f>
        <v>10,0</v>
      </c>
    </row>
    <row r="26" spans="1:8" s="47" customFormat="1" ht="30">
      <c r="A26" s="15" t="s">
        <v>149</v>
      </c>
      <c r="B26" s="52" t="s">
        <v>297</v>
      </c>
      <c r="C26" s="46" t="s">
        <v>110</v>
      </c>
      <c r="D26" s="48" t="s">
        <v>151</v>
      </c>
      <c r="E26" s="48" t="s">
        <v>158</v>
      </c>
      <c r="F26" s="48" t="s">
        <v>202</v>
      </c>
      <c r="G26" s="48" t="s">
        <v>2</v>
      </c>
      <c r="H26" s="48" t="str">
        <f>H27</f>
        <v>10,0</v>
      </c>
    </row>
    <row r="27" spans="1:8" s="47" customFormat="1" ht="15">
      <c r="A27" s="15" t="s">
        <v>149</v>
      </c>
      <c r="B27" s="52" t="s">
        <v>298</v>
      </c>
      <c r="C27" s="46" t="s">
        <v>110</v>
      </c>
      <c r="D27" s="48" t="s">
        <v>151</v>
      </c>
      <c r="E27" s="48" t="s">
        <v>158</v>
      </c>
      <c r="F27" s="48" t="s">
        <v>202</v>
      </c>
      <c r="G27" s="48" t="s">
        <v>203</v>
      </c>
      <c r="H27" s="48" t="s">
        <v>159</v>
      </c>
    </row>
    <row r="28" spans="1:8" s="47" customFormat="1" ht="15">
      <c r="A28" s="15" t="s">
        <v>149</v>
      </c>
      <c r="B28" s="52" t="s">
        <v>279</v>
      </c>
      <c r="C28" s="46" t="s">
        <v>110</v>
      </c>
      <c r="D28" s="48" t="s">
        <v>151</v>
      </c>
      <c r="E28" s="48" t="s">
        <v>161</v>
      </c>
      <c r="F28" s="48" t="s">
        <v>2</v>
      </c>
      <c r="G28" s="48" t="s">
        <v>2</v>
      </c>
      <c r="H28" s="48" t="str">
        <f>H30</f>
        <v>46,7</v>
      </c>
    </row>
    <row r="29" spans="1:8" s="47" customFormat="1" ht="60">
      <c r="A29" s="15" t="s">
        <v>149</v>
      </c>
      <c r="B29" s="52" t="s">
        <v>343</v>
      </c>
      <c r="C29" s="46" t="s">
        <v>110</v>
      </c>
      <c r="D29" s="48" t="s">
        <v>151</v>
      </c>
      <c r="E29" s="48" t="s">
        <v>161</v>
      </c>
      <c r="F29" s="48" t="s">
        <v>204</v>
      </c>
      <c r="G29" s="48" t="s">
        <v>2</v>
      </c>
      <c r="H29" s="48" t="str">
        <f>H30</f>
        <v>46,7</v>
      </c>
    </row>
    <row r="30" spans="1:8" s="47" customFormat="1" ht="30">
      <c r="A30" s="15" t="s">
        <v>149</v>
      </c>
      <c r="B30" s="52" t="s">
        <v>344</v>
      </c>
      <c r="C30" s="46" t="s">
        <v>110</v>
      </c>
      <c r="D30" s="48" t="s">
        <v>151</v>
      </c>
      <c r="E30" s="48" t="s">
        <v>161</v>
      </c>
      <c r="F30" s="48" t="s">
        <v>205</v>
      </c>
      <c r="G30" s="48" t="s">
        <v>2</v>
      </c>
      <c r="H30" s="48" t="str">
        <f>H31</f>
        <v>46,7</v>
      </c>
    </row>
    <row r="31" spans="1:8" s="47" customFormat="1" ht="135">
      <c r="A31" s="15" t="s">
        <v>149</v>
      </c>
      <c r="B31" s="54" t="s">
        <v>345</v>
      </c>
      <c r="C31" s="46" t="s">
        <v>110</v>
      </c>
      <c r="D31" s="48" t="s">
        <v>151</v>
      </c>
      <c r="E31" s="48" t="s">
        <v>161</v>
      </c>
      <c r="F31" s="48" t="s">
        <v>206</v>
      </c>
      <c r="G31" s="48" t="s">
        <v>2</v>
      </c>
      <c r="H31" s="48" t="str">
        <f>H32</f>
        <v>46,7</v>
      </c>
    </row>
    <row r="32" spans="1:8" s="47" customFormat="1" ht="15">
      <c r="A32" s="15" t="s">
        <v>149</v>
      </c>
      <c r="B32" s="52" t="s">
        <v>302</v>
      </c>
      <c r="C32" s="46" t="s">
        <v>110</v>
      </c>
      <c r="D32" s="48" t="s">
        <v>151</v>
      </c>
      <c r="E32" s="48" t="s">
        <v>161</v>
      </c>
      <c r="F32" s="48" t="s">
        <v>206</v>
      </c>
      <c r="G32" s="48" t="s">
        <v>207</v>
      </c>
      <c r="H32" s="48" t="s">
        <v>162</v>
      </c>
    </row>
    <row r="33" spans="1:8" s="47" customFormat="1" ht="15">
      <c r="A33" s="15" t="s">
        <v>149</v>
      </c>
      <c r="B33" s="52" t="s">
        <v>280</v>
      </c>
      <c r="C33" s="46" t="s">
        <v>110</v>
      </c>
      <c r="D33" s="48" t="s">
        <v>153</v>
      </c>
      <c r="E33" s="48" t="s">
        <v>2</v>
      </c>
      <c r="F33" s="48" t="s">
        <v>2</v>
      </c>
      <c r="G33" s="48" t="s">
        <v>2</v>
      </c>
      <c r="H33" s="48">
        <f>H34</f>
        <v>66.9</v>
      </c>
    </row>
    <row r="34" spans="1:8" s="47" customFormat="1" ht="30">
      <c r="A34" s="15" t="s">
        <v>149</v>
      </c>
      <c r="B34" s="52" t="s">
        <v>281</v>
      </c>
      <c r="C34" s="46" t="s">
        <v>110</v>
      </c>
      <c r="D34" s="48" t="s">
        <v>153</v>
      </c>
      <c r="E34" s="48" t="s">
        <v>165</v>
      </c>
      <c r="F34" s="48" t="s">
        <v>2</v>
      </c>
      <c r="G34" s="48" t="s">
        <v>2</v>
      </c>
      <c r="H34" s="48">
        <f>H35</f>
        <v>66.9</v>
      </c>
    </row>
    <row r="35" spans="1:8" s="47" customFormat="1" ht="75">
      <c r="A35" s="15" t="s">
        <v>149</v>
      </c>
      <c r="B35" s="52" t="s">
        <v>289</v>
      </c>
      <c r="C35" s="46" t="s">
        <v>110</v>
      </c>
      <c r="D35" s="48" t="s">
        <v>153</v>
      </c>
      <c r="E35" s="48" t="s">
        <v>165</v>
      </c>
      <c r="F35" s="48" t="s">
        <v>191</v>
      </c>
      <c r="G35" s="48" t="s">
        <v>2</v>
      </c>
      <c r="H35" s="48">
        <f>H36</f>
        <v>66.9</v>
      </c>
    </row>
    <row r="36" spans="1:8" s="47" customFormat="1" ht="30">
      <c r="A36" s="15" t="s">
        <v>149</v>
      </c>
      <c r="B36" s="52" t="s">
        <v>303</v>
      </c>
      <c r="C36" s="46" t="s">
        <v>110</v>
      </c>
      <c r="D36" s="48" t="s">
        <v>153</v>
      </c>
      <c r="E36" s="48" t="s">
        <v>165</v>
      </c>
      <c r="F36" s="48" t="s">
        <v>208</v>
      </c>
      <c r="G36" s="48" t="s">
        <v>2</v>
      </c>
      <c r="H36" s="48">
        <f>H37</f>
        <v>66.9</v>
      </c>
    </row>
    <row r="37" spans="1:8" s="47" customFormat="1" ht="45">
      <c r="A37" s="15" t="s">
        <v>149</v>
      </c>
      <c r="B37" s="52" t="s">
        <v>304</v>
      </c>
      <c r="C37" s="46" t="s">
        <v>110</v>
      </c>
      <c r="D37" s="48" t="s">
        <v>153</v>
      </c>
      <c r="E37" s="48" t="s">
        <v>165</v>
      </c>
      <c r="F37" s="48" t="s">
        <v>209</v>
      </c>
      <c r="G37" s="48" t="s">
        <v>2</v>
      </c>
      <c r="H37" s="48">
        <f>H38+H39</f>
        <v>66.9</v>
      </c>
    </row>
    <row r="38" spans="1:8" s="47" customFormat="1" ht="105">
      <c r="A38" s="15" t="s">
        <v>149</v>
      </c>
      <c r="B38" s="52" t="s">
        <v>292</v>
      </c>
      <c r="C38" s="46" t="s">
        <v>110</v>
      </c>
      <c r="D38" s="48" t="s">
        <v>153</v>
      </c>
      <c r="E38" s="48" t="s">
        <v>165</v>
      </c>
      <c r="F38" s="48" t="s">
        <v>209</v>
      </c>
      <c r="G38" s="48" t="s">
        <v>194</v>
      </c>
      <c r="H38" s="48" t="s">
        <v>210</v>
      </c>
    </row>
    <row r="39" spans="1:8" s="47" customFormat="1" ht="45">
      <c r="A39" s="15" t="s">
        <v>149</v>
      </c>
      <c r="B39" s="52" t="s">
        <v>294</v>
      </c>
      <c r="C39" s="46" t="s">
        <v>110</v>
      </c>
      <c r="D39" s="48" t="s">
        <v>153</v>
      </c>
      <c r="E39" s="48" t="s">
        <v>165</v>
      </c>
      <c r="F39" s="48" t="s">
        <v>209</v>
      </c>
      <c r="G39" s="48" t="s">
        <v>197</v>
      </c>
      <c r="H39" s="48" t="s">
        <v>211</v>
      </c>
    </row>
    <row r="40" spans="1:8" s="47" customFormat="1" ht="15">
      <c r="A40" s="15" t="s">
        <v>149</v>
      </c>
      <c r="B40" s="52" t="s">
        <v>305</v>
      </c>
      <c r="C40" s="46" t="s">
        <v>110</v>
      </c>
      <c r="D40" s="48" t="s">
        <v>167</v>
      </c>
      <c r="E40" s="48" t="s">
        <v>2</v>
      </c>
      <c r="F40" s="48" t="s">
        <v>2</v>
      </c>
      <c r="G40" s="48" t="s">
        <v>2</v>
      </c>
      <c r="H40" s="48">
        <f>H41</f>
        <v>74.8</v>
      </c>
    </row>
    <row r="41" spans="1:8" s="47" customFormat="1" ht="15">
      <c r="A41" s="15" t="s">
        <v>149</v>
      </c>
      <c r="B41" s="52" t="s">
        <v>306</v>
      </c>
      <c r="C41" s="46" t="s">
        <v>110</v>
      </c>
      <c r="D41" s="48" t="s">
        <v>167</v>
      </c>
      <c r="E41" s="48" t="s">
        <v>165</v>
      </c>
      <c r="F41" s="48" t="s">
        <v>2</v>
      </c>
      <c r="G41" s="48" t="s">
        <v>2</v>
      </c>
      <c r="H41" s="48">
        <f>H42</f>
        <v>74.8</v>
      </c>
    </row>
    <row r="42" spans="1:8" s="47" customFormat="1" ht="30">
      <c r="A42" s="15" t="s">
        <v>149</v>
      </c>
      <c r="B42" s="52" t="s">
        <v>307</v>
      </c>
      <c r="C42" s="46" t="s">
        <v>110</v>
      </c>
      <c r="D42" s="48" t="s">
        <v>167</v>
      </c>
      <c r="E42" s="48" t="s">
        <v>165</v>
      </c>
      <c r="F42" s="48" t="s">
        <v>212</v>
      </c>
      <c r="G42" s="48" t="s">
        <v>2</v>
      </c>
      <c r="H42" s="48">
        <f>H43</f>
        <v>74.8</v>
      </c>
    </row>
    <row r="43" spans="1:8" s="47" customFormat="1" ht="30">
      <c r="A43" s="15" t="s">
        <v>149</v>
      </c>
      <c r="B43" s="52" t="s">
        <v>308</v>
      </c>
      <c r="C43" s="46" t="s">
        <v>110</v>
      </c>
      <c r="D43" s="48" t="s">
        <v>167</v>
      </c>
      <c r="E43" s="48" t="s">
        <v>165</v>
      </c>
      <c r="F43" s="48" t="s">
        <v>213</v>
      </c>
      <c r="G43" s="48" t="s">
        <v>2</v>
      </c>
      <c r="H43" s="48">
        <f>H44+H46+H48+H50</f>
        <v>74.8</v>
      </c>
    </row>
    <row r="44" spans="1:8" s="47" customFormat="1" ht="30">
      <c r="A44" s="15" t="s">
        <v>149</v>
      </c>
      <c r="B44" s="52" t="s">
        <v>309</v>
      </c>
      <c r="C44" s="46" t="s">
        <v>110</v>
      </c>
      <c r="D44" s="48" t="s">
        <v>167</v>
      </c>
      <c r="E44" s="48" t="s">
        <v>165</v>
      </c>
      <c r="F44" s="48" t="s">
        <v>214</v>
      </c>
      <c r="G44" s="48" t="s">
        <v>2</v>
      </c>
      <c r="H44" s="48" t="s">
        <v>215</v>
      </c>
    </row>
    <row r="45" spans="1:8" s="47" customFormat="1" ht="45">
      <c r="A45" s="15" t="s">
        <v>149</v>
      </c>
      <c r="B45" s="52" t="s">
        <v>294</v>
      </c>
      <c r="C45" s="46" t="s">
        <v>110</v>
      </c>
      <c r="D45" s="48" t="s">
        <v>167</v>
      </c>
      <c r="E45" s="48" t="s">
        <v>165</v>
      </c>
      <c r="F45" s="48" t="s">
        <v>214</v>
      </c>
      <c r="G45" s="48" t="s">
        <v>197</v>
      </c>
      <c r="H45" s="48" t="s">
        <v>215</v>
      </c>
    </row>
    <row r="46" spans="1:8" s="47" customFormat="1" ht="45">
      <c r="A46" s="15" t="s">
        <v>149</v>
      </c>
      <c r="B46" s="52" t="s">
        <v>310</v>
      </c>
      <c r="C46" s="46" t="s">
        <v>110</v>
      </c>
      <c r="D46" s="48" t="s">
        <v>167</v>
      </c>
      <c r="E46" s="48" t="s">
        <v>165</v>
      </c>
      <c r="F46" s="48" t="s">
        <v>216</v>
      </c>
      <c r="G46" s="48" t="s">
        <v>2</v>
      </c>
      <c r="H46" s="48" t="s">
        <v>217</v>
      </c>
    </row>
    <row r="47" spans="1:8" s="47" customFormat="1" ht="45">
      <c r="A47" s="15" t="s">
        <v>149</v>
      </c>
      <c r="B47" s="52" t="s">
        <v>294</v>
      </c>
      <c r="C47" s="46" t="s">
        <v>110</v>
      </c>
      <c r="D47" s="48" t="s">
        <v>167</v>
      </c>
      <c r="E47" s="48" t="s">
        <v>165</v>
      </c>
      <c r="F47" s="48" t="s">
        <v>216</v>
      </c>
      <c r="G47" s="48" t="s">
        <v>197</v>
      </c>
      <c r="H47" s="48" t="s">
        <v>217</v>
      </c>
    </row>
    <row r="48" spans="1:8" s="47" customFormat="1" ht="15">
      <c r="A48" s="15" t="s">
        <v>149</v>
      </c>
      <c r="B48" s="52" t="s">
        <v>311</v>
      </c>
      <c r="C48" s="46" t="s">
        <v>110</v>
      </c>
      <c r="D48" s="48" t="s">
        <v>167</v>
      </c>
      <c r="E48" s="48" t="s">
        <v>165</v>
      </c>
      <c r="F48" s="48" t="s">
        <v>218</v>
      </c>
      <c r="G48" s="48" t="s">
        <v>2</v>
      </c>
      <c r="H48" s="48" t="s">
        <v>219</v>
      </c>
    </row>
    <row r="49" spans="1:8" s="47" customFormat="1" ht="45">
      <c r="A49" s="15"/>
      <c r="B49" s="52" t="s">
        <v>294</v>
      </c>
      <c r="C49" s="46" t="s">
        <v>110</v>
      </c>
      <c r="D49" s="48" t="s">
        <v>167</v>
      </c>
      <c r="E49" s="48" t="s">
        <v>165</v>
      </c>
      <c r="F49" s="48" t="s">
        <v>218</v>
      </c>
      <c r="G49" s="48">
        <v>200</v>
      </c>
      <c r="H49" s="48">
        <v>0.5</v>
      </c>
    </row>
    <row r="50" spans="1:8" s="47" customFormat="1" ht="30">
      <c r="A50" s="15" t="s">
        <v>149</v>
      </c>
      <c r="B50" s="52" t="s">
        <v>348</v>
      </c>
      <c r="C50" s="46" t="s">
        <v>110</v>
      </c>
      <c r="D50" s="48" t="s">
        <v>167</v>
      </c>
      <c r="E50" s="48" t="s">
        <v>165</v>
      </c>
      <c r="F50" s="48" t="s">
        <v>349</v>
      </c>
      <c r="G50" s="48"/>
      <c r="H50" s="48">
        <v>62.8</v>
      </c>
    </row>
    <row r="51" spans="1:8" s="47" customFormat="1" ht="45">
      <c r="A51" s="15"/>
      <c r="B51" s="52" t="s">
        <v>294</v>
      </c>
      <c r="C51" s="46" t="s">
        <v>110</v>
      </c>
      <c r="D51" s="48" t="s">
        <v>167</v>
      </c>
      <c r="E51" s="48" t="s">
        <v>165</v>
      </c>
      <c r="F51" s="48" t="s">
        <v>349</v>
      </c>
      <c r="G51" s="48">
        <v>200</v>
      </c>
      <c r="H51" s="48">
        <v>62.8</v>
      </c>
    </row>
    <row r="52" spans="1:8" s="47" customFormat="1" ht="15">
      <c r="A52" s="15" t="s">
        <v>149</v>
      </c>
      <c r="B52" s="52" t="s">
        <v>312</v>
      </c>
      <c r="C52" s="46" t="s">
        <v>110</v>
      </c>
      <c r="D52" s="48" t="s">
        <v>170</v>
      </c>
      <c r="E52" s="48" t="s">
        <v>2</v>
      </c>
      <c r="F52" s="48" t="s">
        <v>2</v>
      </c>
      <c r="G52" s="48" t="s">
        <v>2</v>
      </c>
      <c r="H52" s="48">
        <f>H53</f>
        <v>246.70000000000002</v>
      </c>
    </row>
    <row r="53" spans="1:8" s="47" customFormat="1" ht="30">
      <c r="A53" s="15" t="s">
        <v>149</v>
      </c>
      <c r="B53" s="52" t="s">
        <v>313</v>
      </c>
      <c r="C53" s="46" t="s">
        <v>110</v>
      </c>
      <c r="D53" s="48" t="s">
        <v>170</v>
      </c>
      <c r="E53" s="48" t="s">
        <v>156</v>
      </c>
      <c r="F53" s="48" t="s">
        <v>2</v>
      </c>
      <c r="G53" s="48" t="s">
        <v>2</v>
      </c>
      <c r="H53" s="48">
        <f>H54</f>
        <v>246.70000000000002</v>
      </c>
    </row>
    <row r="54" spans="1:8" s="47" customFormat="1" ht="45">
      <c r="A54" s="15" t="s">
        <v>149</v>
      </c>
      <c r="B54" s="52" t="s">
        <v>314</v>
      </c>
      <c r="C54" s="46" t="s">
        <v>110</v>
      </c>
      <c r="D54" s="48" t="s">
        <v>170</v>
      </c>
      <c r="E54" s="48" t="s">
        <v>156</v>
      </c>
      <c r="F54" s="48" t="s">
        <v>220</v>
      </c>
      <c r="G54" s="48" t="s">
        <v>2</v>
      </c>
      <c r="H54" s="48">
        <f>H55+H59</f>
        <v>246.70000000000002</v>
      </c>
    </row>
    <row r="55" spans="1:8" s="47" customFormat="1" ht="45">
      <c r="A55" s="15" t="s">
        <v>149</v>
      </c>
      <c r="B55" s="52" t="s">
        <v>315</v>
      </c>
      <c r="C55" s="46" t="s">
        <v>110</v>
      </c>
      <c r="D55" s="48" t="s">
        <v>170</v>
      </c>
      <c r="E55" s="48" t="s">
        <v>156</v>
      </c>
      <c r="F55" s="48" t="s">
        <v>221</v>
      </c>
      <c r="G55" s="48" t="s">
        <v>2</v>
      </c>
      <c r="H55" s="48">
        <f>H56</f>
        <v>243.70000000000002</v>
      </c>
    </row>
    <row r="56" spans="1:8" s="47" customFormat="1" ht="90">
      <c r="A56" s="15" t="s">
        <v>149</v>
      </c>
      <c r="B56" s="52" t="s">
        <v>316</v>
      </c>
      <c r="C56" s="46" t="s">
        <v>110</v>
      </c>
      <c r="D56" s="48" t="s">
        <v>170</v>
      </c>
      <c r="E56" s="48" t="s">
        <v>156</v>
      </c>
      <c r="F56" s="48" t="s">
        <v>222</v>
      </c>
      <c r="G56" s="48" t="s">
        <v>2</v>
      </c>
      <c r="H56" s="48">
        <f>H57+H58</f>
        <v>243.70000000000002</v>
      </c>
    </row>
    <row r="57" spans="1:8" s="47" customFormat="1" ht="105">
      <c r="A57" s="15" t="s">
        <v>149</v>
      </c>
      <c r="B57" s="52" t="s">
        <v>292</v>
      </c>
      <c r="C57" s="46" t="s">
        <v>110</v>
      </c>
      <c r="D57" s="48" t="s">
        <v>170</v>
      </c>
      <c r="E57" s="48" t="s">
        <v>156</v>
      </c>
      <c r="F57" s="48" t="s">
        <v>222</v>
      </c>
      <c r="G57" s="48" t="s">
        <v>194</v>
      </c>
      <c r="H57" s="48" t="s">
        <v>223</v>
      </c>
    </row>
    <row r="58" spans="1:8" s="47" customFormat="1" ht="45">
      <c r="A58" s="15" t="s">
        <v>149</v>
      </c>
      <c r="B58" s="52" t="s">
        <v>294</v>
      </c>
      <c r="C58" s="46" t="s">
        <v>110</v>
      </c>
      <c r="D58" s="48" t="s">
        <v>170</v>
      </c>
      <c r="E58" s="48" t="s">
        <v>156</v>
      </c>
      <c r="F58" s="48" t="s">
        <v>222</v>
      </c>
      <c r="G58" s="48" t="s">
        <v>197</v>
      </c>
      <c r="H58" s="48">
        <f>66.2-2.8</f>
        <v>63.400000000000006</v>
      </c>
    </row>
    <row r="59" spans="1:8" s="47" customFormat="1" ht="30">
      <c r="A59" s="15" t="s">
        <v>149</v>
      </c>
      <c r="B59" s="52" t="s">
        <v>318</v>
      </c>
      <c r="C59" s="46" t="s">
        <v>110</v>
      </c>
      <c r="D59" s="48" t="s">
        <v>170</v>
      </c>
      <c r="E59" s="48" t="s">
        <v>156</v>
      </c>
      <c r="F59" s="48" t="s">
        <v>225</v>
      </c>
      <c r="G59" s="48" t="s">
        <v>2</v>
      </c>
      <c r="H59" s="48" t="str">
        <f>H60</f>
        <v>3,0</v>
      </c>
    </row>
    <row r="60" spans="1:8" s="47" customFormat="1" ht="30">
      <c r="A60" s="15" t="s">
        <v>149</v>
      </c>
      <c r="B60" s="52" t="s">
        <v>336</v>
      </c>
      <c r="C60" s="46" t="s">
        <v>110</v>
      </c>
      <c r="D60" s="48" t="s">
        <v>170</v>
      </c>
      <c r="E60" s="48" t="s">
        <v>156</v>
      </c>
      <c r="F60" s="48" t="s">
        <v>337</v>
      </c>
      <c r="G60" s="48" t="s">
        <v>2</v>
      </c>
      <c r="H60" s="48" t="str">
        <f>H61</f>
        <v>3,0</v>
      </c>
    </row>
    <row r="61" spans="1:8" s="47" customFormat="1" ht="45">
      <c r="A61" s="15" t="s">
        <v>149</v>
      </c>
      <c r="B61" s="52" t="s">
        <v>338</v>
      </c>
      <c r="C61" s="46" t="s">
        <v>110</v>
      </c>
      <c r="D61" s="48" t="s">
        <v>170</v>
      </c>
      <c r="E61" s="48" t="s">
        <v>156</v>
      </c>
      <c r="F61" s="48" t="s">
        <v>339</v>
      </c>
      <c r="G61" s="48" t="s">
        <v>2</v>
      </c>
      <c r="H61" s="48" t="str">
        <f>H62</f>
        <v>3,0</v>
      </c>
    </row>
    <row r="62" spans="1:8" s="47" customFormat="1" ht="45">
      <c r="A62" s="15" t="s">
        <v>149</v>
      </c>
      <c r="B62" s="52" t="s">
        <v>317</v>
      </c>
      <c r="C62" s="46" t="s">
        <v>110</v>
      </c>
      <c r="D62" s="48" t="s">
        <v>170</v>
      </c>
      <c r="E62" s="48" t="s">
        <v>156</v>
      </c>
      <c r="F62" s="48" t="s">
        <v>340</v>
      </c>
      <c r="G62" s="48" t="s">
        <v>197</v>
      </c>
      <c r="H62" s="48" t="s">
        <v>224</v>
      </c>
    </row>
    <row r="63" spans="1:8" s="47" customFormat="1" ht="15">
      <c r="A63" s="15" t="s">
        <v>149</v>
      </c>
      <c r="B63" s="52" t="s">
        <v>283</v>
      </c>
      <c r="C63" s="46" t="s">
        <v>110</v>
      </c>
      <c r="D63" s="48" t="s">
        <v>173</v>
      </c>
      <c r="E63" s="48" t="s">
        <v>2</v>
      </c>
      <c r="F63" s="48" t="s">
        <v>2</v>
      </c>
      <c r="G63" s="48" t="s">
        <v>2</v>
      </c>
      <c r="H63" s="48" t="str">
        <f>H64</f>
        <v>30,7</v>
      </c>
    </row>
    <row r="64" spans="1:8" s="47" customFormat="1" ht="15">
      <c r="A64" s="15" t="s">
        <v>149</v>
      </c>
      <c r="B64" s="52" t="s">
        <v>284</v>
      </c>
      <c r="C64" s="46" t="s">
        <v>110</v>
      </c>
      <c r="D64" s="48" t="s">
        <v>173</v>
      </c>
      <c r="E64" s="48" t="s">
        <v>151</v>
      </c>
      <c r="F64" s="48" t="s">
        <v>2</v>
      </c>
      <c r="G64" s="48" t="s">
        <v>2</v>
      </c>
      <c r="H64" s="48" t="str">
        <f>H65</f>
        <v>30,7</v>
      </c>
    </row>
    <row r="65" spans="1:8" s="47" customFormat="1" ht="30">
      <c r="A65" s="15" t="s">
        <v>149</v>
      </c>
      <c r="B65" s="52" t="s">
        <v>318</v>
      </c>
      <c r="C65" s="46" t="s">
        <v>110</v>
      </c>
      <c r="D65" s="48" t="s">
        <v>173</v>
      </c>
      <c r="E65" s="48" t="s">
        <v>151</v>
      </c>
      <c r="F65" s="48" t="s">
        <v>225</v>
      </c>
      <c r="G65" s="48" t="s">
        <v>2</v>
      </c>
      <c r="H65" s="48" t="str">
        <f>H66</f>
        <v>30,7</v>
      </c>
    </row>
    <row r="66" spans="1:8" s="47" customFormat="1" ht="30">
      <c r="A66" s="15" t="s">
        <v>149</v>
      </c>
      <c r="B66" s="52" t="s">
        <v>319</v>
      </c>
      <c r="C66" s="46" t="s">
        <v>110</v>
      </c>
      <c r="D66" s="48" t="s">
        <v>173</v>
      </c>
      <c r="E66" s="48" t="s">
        <v>151</v>
      </c>
      <c r="F66" s="48" t="s">
        <v>226</v>
      </c>
      <c r="G66" s="48" t="s">
        <v>2</v>
      </c>
      <c r="H66" s="48" t="str">
        <f>H68</f>
        <v>30,7</v>
      </c>
    </row>
    <row r="67" spans="1:8" s="47" customFormat="1" ht="15">
      <c r="A67" s="15" t="s">
        <v>149</v>
      </c>
      <c r="B67" s="52" t="s">
        <v>320</v>
      </c>
      <c r="C67" s="46" t="s">
        <v>110</v>
      </c>
      <c r="D67" s="48" t="s">
        <v>173</v>
      </c>
      <c r="E67" s="48" t="s">
        <v>151</v>
      </c>
      <c r="F67" s="48" t="s">
        <v>227</v>
      </c>
      <c r="G67" s="48" t="s">
        <v>2</v>
      </c>
      <c r="H67" s="48" t="str">
        <f>H68</f>
        <v>30,7</v>
      </c>
    </row>
    <row r="68" spans="1:8" s="47" customFormat="1" ht="45">
      <c r="A68" s="15" t="s">
        <v>149</v>
      </c>
      <c r="B68" s="52" t="s">
        <v>346</v>
      </c>
      <c r="C68" s="46" t="s">
        <v>110</v>
      </c>
      <c r="D68" s="48" t="s">
        <v>173</v>
      </c>
      <c r="E68" s="48" t="s">
        <v>151</v>
      </c>
      <c r="F68" s="48" t="s">
        <v>227</v>
      </c>
      <c r="G68" s="48" t="s">
        <v>228</v>
      </c>
      <c r="H68" s="48" t="s">
        <v>174</v>
      </c>
    </row>
    <row r="69" spans="1:8" s="47" customFormat="1" ht="15">
      <c r="A69" s="15" t="s">
        <v>149</v>
      </c>
      <c r="B69" s="52" t="s">
        <v>322</v>
      </c>
      <c r="C69" s="46" t="s">
        <v>110</v>
      </c>
      <c r="D69" s="48" t="s">
        <v>158</v>
      </c>
      <c r="E69" s="48" t="s">
        <v>2</v>
      </c>
      <c r="F69" s="48" t="s">
        <v>2</v>
      </c>
      <c r="G69" s="48" t="s">
        <v>2</v>
      </c>
      <c r="H69" s="48">
        <f>H70</f>
        <v>2</v>
      </c>
    </row>
    <row r="70" spans="1:8" s="47" customFormat="1" ht="15">
      <c r="A70" s="15" t="s">
        <v>149</v>
      </c>
      <c r="B70" s="52" t="s">
        <v>323</v>
      </c>
      <c r="C70" s="46" t="s">
        <v>110</v>
      </c>
      <c r="D70" s="48" t="s">
        <v>158</v>
      </c>
      <c r="E70" s="48" t="s">
        <v>153</v>
      </c>
      <c r="F70" s="48" t="s">
        <v>2</v>
      </c>
      <c r="G70" s="48" t="s">
        <v>2</v>
      </c>
      <c r="H70" s="48">
        <f>H71</f>
        <v>2</v>
      </c>
    </row>
    <row r="71" spans="1:8" s="47" customFormat="1" ht="30">
      <c r="A71" s="15" t="s">
        <v>149</v>
      </c>
      <c r="B71" s="52" t="s">
        <v>318</v>
      </c>
      <c r="C71" s="46" t="s">
        <v>110</v>
      </c>
      <c r="D71" s="48" t="s">
        <v>158</v>
      </c>
      <c r="E71" s="48" t="s">
        <v>153</v>
      </c>
      <c r="F71" s="48" t="s">
        <v>225</v>
      </c>
      <c r="G71" s="48" t="s">
        <v>2</v>
      </c>
      <c r="H71" s="48">
        <f>H72</f>
        <v>2</v>
      </c>
    </row>
    <row r="72" spans="1:8" s="47" customFormat="1" ht="45">
      <c r="A72" s="15" t="s">
        <v>149</v>
      </c>
      <c r="B72" s="52" t="s">
        <v>324</v>
      </c>
      <c r="C72" s="46" t="s">
        <v>110</v>
      </c>
      <c r="D72" s="48" t="s">
        <v>158</v>
      </c>
      <c r="E72" s="48" t="s">
        <v>153</v>
      </c>
      <c r="F72" s="48" t="s">
        <v>229</v>
      </c>
      <c r="G72" s="48" t="s">
        <v>2</v>
      </c>
      <c r="H72" s="48">
        <f>H73</f>
        <v>2</v>
      </c>
    </row>
    <row r="73" spans="1:8" s="58" customFormat="1" ht="45">
      <c r="A73" s="22" t="s">
        <v>149</v>
      </c>
      <c r="B73" s="49" t="s">
        <v>325</v>
      </c>
      <c r="C73" s="59" t="s">
        <v>110</v>
      </c>
      <c r="D73" s="61" t="s">
        <v>158</v>
      </c>
      <c r="E73" s="61" t="s">
        <v>153</v>
      </c>
      <c r="F73" s="61" t="s">
        <v>230</v>
      </c>
      <c r="G73" s="61" t="s">
        <v>2</v>
      </c>
      <c r="H73" s="48">
        <f>H74+H75</f>
        <v>2</v>
      </c>
    </row>
    <row r="74" spans="1:8" s="58" customFormat="1" ht="105">
      <c r="A74" s="22" t="s">
        <v>149</v>
      </c>
      <c r="B74" s="49" t="s">
        <v>292</v>
      </c>
      <c r="C74" s="59" t="s">
        <v>110</v>
      </c>
      <c r="D74" s="61" t="s">
        <v>158</v>
      </c>
      <c r="E74" s="61" t="s">
        <v>153</v>
      </c>
      <c r="F74" s="61" t="s">
        <v>230</v>
      </c>
      <c r="G74" s="61">
        <v>100</v>
      </c>
      <c r="H74" s="61">
        <v>1</v>
      </c>
    </row>
    <row r="75" spans="1:8" s="58" customFormat="1" ht="45">
      <c r="A75" s="22"/>
      <c r="B75" s="49" t="s">
        <v>294</v>
      </c>
      <c r="C75" s="59" t="s">
        <v>110</v>
      </c>
      <c r="D75" s="61" t="s">
        <v>158</v>
      </c>
      <c r="E75" s="61" t="s">
        <v>153</v>
      </c>
      <c r="F75" s="61" t="s">
        <v>230</v>
      </c>
      <c r="G75" s="61" t="s">
        <v>197</v>
      </c>
      <c r="H75" s="61">
        <v>1</v>
      </c>
    </row>
    <row r="76" spans="1:8" s="47" customFormat="1" ht="15">
      <c r="A76" s="15" t="s">
        <v>149</v>
      </c>
      <c r="B76" s="52" t="s">
        <v>178</v>
      </c>
      <c r="C76" s="46" t="s">
        <v>110</v>
      </c>
      <c r="D76" s="48" t="s">
        <v>2</v>
      </c>
      <c r="E76" s="48" t="s">
        <v>2</v>
      </c>
      <c r="F76" s="48" t="s">
        <v>2</v>
      </c>
      <c r="G76" s="48" t="s">
        <v>2</v>
      </c>
      <c r="H76" s="48">
        <f>H10+H33+H40+H52+H63+H69</f>
        <v>1067.8</v>
      </c>
    </row>
    <row r="77" spans="1:8" s="47" customFormat="1" ht="15">
      <c r="A77" s="15"/>
      <c r="B77" s="19" t="s">
        <v>2</v>
      </c>
      <c r="C77" s="15"/>
      <c r="D77" s="15"/>
      <c r="E77" s="15"/>
      <c r="F77" s="15"/>
      <c r="G77" s="15"/>
      <c r="H77" s="15"/>
    </row>
  </sheetData>
  <sheetProtection/>
  <mergeCells count="5">
    <mergeCell ref="B5:H5"/>
    <mergeCell ref="E1:H1"/>
    <mergeCell ref="E2:H2"/>
    <mergeCell ref="E4:H4"/>
    <mergeCell ref="E3:H3"/>
  </mergeCells>
  <printOptions/>
  <pageMargins left="1.1023622047244095" right="0.7086614173228347" top="0.7480314960629921" bottom="0.5511811023622047" header="0.31496062992125984" footer="0.31496062992125984"/>
  <pageSetup horizontalDpi="600" verticalDpi="600" orientation="portrait" paperSize="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Ð›ÐµÐ²Ð¸Ð½Ð° Ð. Ð’.</dc:creator>
  <cp:keywords/>
  <dc:description/>
  <cp:lastModifiedBy>Кошелева Наталья</cp:lastModifiedBy>
  <cp:lastPrinted>2020-02-25T01:57:19Z</cp:lastPrinted>
  <dcterms:created xsi:type="dcterms:W3CDTF">2019-08-09T09:20:32Z</dcterms:created>
  <dcterms:modified xsi:type="dcterms:W3CDTF">2020-02-25T02:13:32Z</dcterms:modified>
  <cp:category/>
  <cp:version/>
  <cp:contentType/>
  <cp:contentStatus/>
</cp:coreProperties>
</file>