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 defaultThemeVersion="124226"/>
  <xr:revisionPtr revIDLastSave="0" documentId="13_ncr:1_{5325F4FA-DCDE-4B8F-A37E-1E7975E70BA5}" xr6:coauthVersionLast="37" xr6:coauthVersionMax="37" xr10:uidLastSave="{00000000-0000-0000-0000-000000000000}"/>
  <bookViews>
    <workbookView xWindow="0" yWindow="0" windowWidth="19200" windowHeight="10785" activeTab="3" xr2:uid="{00000000-000D-0000-FFFF-FFFF00000000}"/>
  </bookViews>
  <sheets>
    <sheet name="Лист 1" sheetId="4" r:id="rId1"/>
    <sheet name="Лист 2" sheetId="1" r:id="rId2"/>
    <sheet name="Лист 3" sheetId="2" r:id="rId3"/>
    <sheet name="Лист 4" sheetId="3" r:id="rId4"/>
  </sheets>
  <calcPr calcId="179021"/>
</workbook>
</file>

<file path=xl/calcChain.xml><?xml version="1.0" encoding="utf-8"?>
<calcChain xmlns="http://schemas.openxmlformats.org/spreadsheetml/2006/main">
  <c r="G15" i="2" l="1"/>
  <c r="G19" i="2" l="1"/>
  <c r="D12" i="3" l="1"/>
  <c r="D31" i="3" s="1"/>
  <c r="G30" i="2" l="1"/>
  <c r="E16" i="3" s="1"/>
  <c r="D23" i="3"/>
  <c r="G12" i="2"/>
  <c r="G28" i="2"/>
  <c r="G27" i="2" s="1"/>
  <c r="G25" i="2" s="1"/>
  <c r="D13" i="1"/>
  <c r="G65" i="2" l="1"/>
  <c r="G81" i="2"/>
  <c r="G80" i="2" s="1"/>
  <c r="G79" i="2" s="1"/>
  <c r="G78" i="2" s="1"/>
  <c r="G77" i="2" s="1"/>
  <c r="G54" i="2"/>
  <c r="G55" i="2" s="1"/>
  <c r="D21" i="3" l="1"/>
  <c r="G46" i="2"/>
  <c r="G75" i="2" l="1"/>
  <c r="G69" i="2" l="1"/>
  <c r="G68" i="2" s="1"/>
  <c r="G67" i="2" s="1"/>
  <c r="G66" i="2" l="1"/>
  <c r="G63" i="2"/>
  <c r="G62" i="2" s="1"/>
  <c r="E24" i="3" l="1"/>
  <c r="E23" i="3"/>
  <c r="G61" i="2"/>
  <c r="G60" i="2" s="1"/>
  <c r="G59" i="2" l="1"/>
  <c r="E22" i="3"/>
  <c r="E19" i="3"/>
  <c r="D19" i="3"/>
  <c r="G37" i="2" l="1"/>
  <c r="D29" i="3" l="1"/>
  <c r="D25" i="3"/>
  <c r="D17" i="3"/>
  <c r="A16" i="3"/>
  <c r="A13" i="3"/>
  <c r="G74" i="2" l="1"/>
  <c r="G73" i="2" s="1"/>
  <c r="G72" i="2" s="1"/>
  <c r="G57" i="2"/>
  <c r="G50" i="2"/>
  <c r="G49" i="2" s="1"/>
  <c r="G48" i="2" s="1"/>
  <c r="G43" i="2"/>
  <c r="G42" i="2" s="1"/>
  <c r="G41" i="2" s="1"/>
  <c r="G40" i="2" s="1"/>
  <c r="G36" i="2"/>
  <c r="G35" i="2" s="1"/>
  <c r="G33" i="2"/>
  <c r="G32" i="2" s="1"/>
  <c r="G31" i="2" s="1"/>
  <c r="G21" i="2"/>
  <c r="G16" i="2"/>
  <c r="G14" i="2" l="1"/>
  <c r="G71" i="2"/>
  <c r="E26" i="3"/>
  <c r="E25" i="3" s="1"/>
  <c r="G47" i="2"/>
  <c r="G11" i="2" l="1"/>
  <c r="G83" i="2" s="1"/>
  <c r="E28" i="3"/>
  <c r="E27" i="3" s="1"/>
  <c r="G13" i="2"/>
  <c r="E13" i="3" s="1"/>
  <c r="E21" i="3"/>
  <c r="E17" i="3"/>
  <c r="E12" i="3" l="1"/>
  <c r="E31" i="3" s="1"/>
  <c r="A9" i="3"/>
</calcChain>
</file>

<file path=xl/sharedStrings.xml><?xml version="1.0" encoding="utf-8"?>
<sst xmlns="http://schemas.openxmlformats.org/spreadsheetml/2006/main" count="464" uniqueCount="158">
  <si>
    <t>Код по бюджетной классификации</t>
  </si>
  <si>
    <t>администратора поступлений</t>
  </si>
  <si>
    <t>доходов бюджета сельсовета</t>
  </si>
  <si>
    <t>Наименование показателя</t>
  </si>
  <si>
    <t>Кассовое исполнение, тыс. рублей</t>
  </si>
  <si>
    <t>Доходы бюджета - ВСЕГО: В том числе: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</si>
  <si>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</si>
  <si>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</si>
  <si>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</si>
  <si>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</si>
  <si>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10606033100000110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</si>
  <si>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</si>
  <si>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</si>
  <si>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</si>
  <si>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Дотации бюджетам сельских поселений на выравнивание бюджетной обеспеченности</t>
  </si>
  <si>
    <t>20215001100000150</t>
  </si>
  <si>
    <t>20235118100000150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</si>
  <si>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</si>
  <si>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</si>
  <si>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</si>
  <si>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межбюджетные трансферты, передаваемые бюджетам сельских поселений</t>
  </si>
  <si>
    <t>20249999100000150</t>
  </si>
  <si>
    <t>182</t>
  </si>
  <si>
    <t>303</t>
  </si>
  <si>
    <t>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</si>
  <si>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</si>
  <si>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</si>
  <si>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</si>
  <si>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</si>
  <si>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</si>
  <si>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</si>
  <si>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</si>
  <si>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</si>
  <si>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</si>
  <si>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</si>
  <si>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</si>
  <si>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Руководство и управление в сфере установленных функций</t>
  </si>
  <si>
    <t>Функционирование административных комиссий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</si>
  <si>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</si>
  <si>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</si>
  <si>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</si>
  <si>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Межбюджетные трансферты общего характера бюджетам субъектов Российской Федерации и муниципальных образований</t>
  </si>
  <si>
    <t>Иные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</si>
  <si>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</si>
  <si>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</si>
  <si>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</si>
  <si>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</si>
  <si>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</si>
  <si>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</si>
  <si>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Сбор и удаление твердых отходов</t>
  </si>
  <si>
    <t>КУЛЬТУРА, КИНЕМАТОГРАФИЯ</t>
  </si>
  <si>
    <t>Культура</t>
  </si>
  <si>
    <t>Расходы на обеспечение деятельности (оказание услуг) подведомственных учреждений в сфере культуры</t>
  </si>
  <si>
    <t>Учреждения культуры</t>
  </si>
  <si>
    <t>СОЦИАЛЬНАЯ ПОЛИТИКА</t>
  </si>
  <si>
    <t>Пенсионное обеспечение</t>
  </si>
  <si>
    <t>Иные вопросы в отраслях социальной сферы</t>
  </si>
  <si>
    <t>Иные вопросы в сфере социальной политики</t>
  </si>
  <si>
    <t>Доплаты к пенсиям</t>
  </si>
  <si>
    <t>Код</t>
  </si>
  <si>
    <t>Рз</t>
  </si>
  <si>
    <t>Пр</t>
  </si>
  <si>
    <t>ЦСР</t>
  </si>
  <si>
    <t>Вр</t>
  </si>
  <si>
    <t>Кассовое исполнение, тыс.рублей</t>
  </si>
  <si>
    <t>01</t>
  </si>
  <si>
    <t>01 0 00 00000</t>
  </si>
  <si>
    <t>04</t>
  </si>
  <si>
    <t>200</t>
  </si>
  <si>
    <t>01 2 00 10110</t>
  </si>
  <si>
    <t>01 2 00 00000</t>
  </si>
  <si>
    <t xml:space="preserve"> 01 2 00 10110</t>
  </si>
  <si>
    <t>100</t>
  </si>
  <si>
    <t>800</t>
  </si>
  <si>
    <t>850</t>
  </si>
  <si>
    <t>01 2 00 10130</t>
  </si>
  <si>
    <t>13</t>
  </si>
  <si>
    <t>01 4 00 00000</t>
  </si>
  <si>
    <t>01 4 00 70060</t>
  </si>
  <si>
    <t>02 0 00 00000</t>
  </si>
  <si>
    <t>02 5 00 00000</t>
  </si>
  <si>
    <t>02 5 00 10820</t>
  </si>
  <si>
    <t>98 0 00 00000</t>
  </si>
  <si>
    <t>98 5 00 00000</t>
  </si>
  <si>
    <t>98 5 00 60510</t>
  </si>
  <si>
    <t>540</t>
  </si>
  <si>
    <t xml:space="preserve"> 98 5 00 60510</t>
  </si>
  <si>
    <t>02</t>
  </si>
  <si>
    <t>03</t>
  </si>
  <si>
    <t>01 4 00 51180</t>
  </si>
  <si>
    <t>05</t>
  </si>
  <si>
    <t>92 9 00 18090</t>
  </si>
  <si>
    <t>08</t>
  </si>
  <si>
    <t>10</t>
  </si>
  <si>
    <t>11</t>
  </si>
  <si>
    <t>02 2 00 00000</t>
  </si>
  <si>
    <t>02 2 00 10530</t>
  </si>
  <si>
    <t>90 0 00 00000</t>
  </si>
  <si>
    <t>90 4 00 00000</t>
  </si>
  <si>
    <t>90 4 00 16270</t>
  </si>
  <si>
    <t>90 3 00 16670</t>
  </si>
  <si>
    <t>Всего расходов</t>
  </si>
  <si>
    <t>Наименование</t>
  </si>
  <si>
    <t xml:space="preserve"> </t>
  </si>
  <si>
    <t xml:space="preserve"> Мобилизационная и вневойсковая подготовка</t>
  </si>
  <si>
    <t xml:space="preserve"> Жилищно-коммунальное хозяйство</t>
  </si>
  <si>
    <t xml:space="preserve"> Благоустройство</t>
  </si>
  <si>
    <t xml:space="preserve"> Культура, кинематография</t>
  </si>
  <si>
    <t xml:space="preserve"> Культура</t>
  </si>
  <si>
    <t xml:space="preserve"> Социальная политика</t>
  </si>
  <si>
    <t xml:space="preserve"> Пенсионное обеспечение</t>
  </si>
  <si>
    <t xml:space="preserve"> Массовый спорт</t>
  </si>
  <si>
    <t xml:space="preserve"> Всего расходов</t>
  </si>
  <si>
    <t>Национальная оборона</t>
  </si>
  <si>
    <t xml:space="preserve"> Физическая культура и спорт</t>
  </si>
  <si>
    <t>Уточненный план, тыс.рублей</t>
  </si>
  <si>
    <t>11105025100000120</t>
  </si>
  <si>
    <t>11109045100000120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</si>
  <si>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</si>
  <si>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11705050100000180</t>
  </si>
  <si>
    <t>Прочие неналоговые доходы бюджетов сельских поселений</t>
  </si>
  <si>
    <t>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</si>
  <si>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</si>
  <si>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Резервные фонды</t>
  </si>
  <si>
    <t>Национальная безопасность и правоохранительная деятельность</t>
  </si>
  <si>
    <t>12</t>
  </si>
  <si>
    <t>Защита населения и территории от чрезвычайных ситуаций природного и техногенного характера, пожарная безопасность</t>
  </si>
  <si>
    <t>ЖИЛИЩНО-КОММУНАЛЬНОЕ ХОЗЯЙСТВО</t>
  </si>
  <si>
    <t>Благоустройство</t>
  </si>
  <si>
    <t>Иные вопросы в области жилищно-коммунального хозяйства</t>
  </si>
  <si>
    <t>Иные расходы в области жилищно-коммунального хозяйства</t>
  </si>
  <si>
    <t>Прочие мероприятия по благоустройству городских округов и поселений</t>
  </si>
  <si>
    <t>Прочая закупка товаров, работ и услуг</t>
  </si>
  <si>
    <t>Прочие доходы от компенсации затрат бюджетов сельских поселений</t>
  </si>
  <si>
    <t>НАЦИОНАЛЬНАЯ БЕЗОПАСНОСТЬ И ПРАВООХРАНИТЕЛЬНАЯ ДЕЯТЕЛЬНОСТЬ</t>
  </si>
  <si>
    <t>94 2 00 62010</t>
  </si>
  <si>
    <t>ФИЗИЧЕСКАЯ КУЛЬТУРА И СПОРТ</t>
  </si>
  <si>
    <t>312</t>
  </si>
  <si>
    <t>Массовый спорт</t>
  </si>
  <si>
    <t>Иные вопросы в сфере здравоохранения, физической культуры и спорта</t>
  </si>
  <si>
    <t>90 3 00 00000</t>
  </si>
  <si>
    <t>Мероприятия в области здравоохранения, спорта и физической культуры, туризма</t>
  </si>
  <si>
    <t>Администрация Зимарёвского сельсовета Калманского района Алтайского края</t>
  </si>
  <si>
    <t>Социальная политика</t>
  </si>
  <si>
    <t>90 2 00 00000</t>
  </si>
  <si>
    <t>90 2 00 10530</t>
  </si>
  <si>
    <t>Обеспечение проведения выборов и референдумов</t>
  </si>
  <si>
    <t>07</t>
  </si>
  <si>
    <t>Расходы на проведение выборов и референдумов</t>
  </si>
  <si>
    <t>01 3 00 00000</t>
  </si>
  <si>
    <t>Проведение выборов в представительный орган муниципального образования</t>
  </si>
  <si>
    <t>01 3 00 10240</t>
  </si>
  <si>
    <t>Специальные расходы</t>
  </si>
  <si>
    <t xml:space="preserve">Общегосударственные вопросы	</t>
  </si>
  <si>
    <r>
      <t xml:space="preserve">                                                                                    АДМИНИСТРАЦИЯ ЗИМАРЁВСКОГО СЕЛЬСОВЕТА
                                                                                          КАЛМАНСКОГО РАЙОНА АЛТАЙСКОГО КРАЯ
                                                                                                                    ПОСТАНОВЛЕНИЕ
</t>
    </r>
    <r>
      <rPr>
        <u/>
        <sz val="11"/>
        <color theme="1"/>
        <rFont val="Calibri"/>
        <family val="2"/>
        <charset val="204"/>
        <scheme val="minor"/>
      </rPr>
      <t xml:space="preserve"> 26.07. 2022 г. № 48/1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с. Зимари
 «Об исполнении бюджета сельского
 поселения на 2022 год и плановый
 период 2023 и 2024 годов»
 за 1 полугодие 2022 года
     На основании ст. 264.2 Бюджетного кодекса РФ, Положения о бюджетном процессе и финансовом контроле в муниципальном образовании Совет депутатов Зимаревского сельсовета Калманского района Алтайского края
РЕШИЛ:
1.Утвердить отчет об исполнении бюджета сельского поселения на 2022 год и плановый период 2023 и 2024 годов за 1 полугодие 2022 года по доходам в сумме 777 365,92 рублей, по расходам в сумме 1 098 374,78 рублей, с превышением расходов над доходами в сумме 321 008,86 рублей и со следующими показателями:
1) доходы бюджета поселения по кодам классификации доходов бюджетов согласно приложению 1 к настоящему решению;
2) расходы бюджета по ведомственной структуре расходов бюджета поселения согласно приложению 2 к настоящему решению;
3) расходы бюджета поселения по разделам и подразделам классификации расходов бюджетов согласно приложению 3 к настоящему решению;
4) источники финансирования дефицита бюджета поселения по кодам классификации источников финансирования дефицитов бюджетов, согласно приложению 4 к настоящему решению.
2. Данное распоряжение направить главе совета депутатов Зимаревского сельсовета  и обнародовать его в установленном порядке.
Глава Администрации сельсовета                                                                                                                                            М.В. Кандаурова
</t>
    </r>
  </si>
  <si>
    <t xml:space="preserve">Приложение № 1 к Постановлению
Администрации Зимаревского сельсовета Калманского района Алтайского края «Об исполнении бюджета сельского поселения Зимаревский сельсовет на 2022 год и плановый период 2023 и 2024 годов за 1 полугодие 2022 года"
 от 26.07. 2022 г. № 48/1    </t>
  </si>
  <si>
    <t xml:space="preserve">Приложение № 2 к Постановлению
Администрации Зимаревского сельсовета Калманского района Алтайского края «Об исполнении бюджета сельского поселения Зимаревский сельсовет на 2022 год и плановый период 2023 и 2024 годов
за 1 полугодие 2022 года"                                                         от26.07. 2022 г. № 48/1    </t>
  </si>
  <si>
    <t xml:space="preserve">Приложение № 3 к Постановлению
Администрации Зимаревского сельсовета Калманского района Алтайского края «Об исполнении бюджета сельского поселения Зимаревский сельсовет на 2022 год и плановый период 2023 и 2024 годов за 1 полугодие 2022 года"
от  26.07. 2022 г. № 48/1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</si>
</sst>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top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/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74D1A-AAAD-454A-8D54-4A8E7F7ED98F}">
  <dimension ref="A1"/>
  <sheetViews>
    <sheetView workbookViewId="0"/>
  </sheetViews>
  <sheetFormatPr defaultRowHeight="15" x14ac:dyDescent="0.25"/>
  <cols>
    <col min="1" max="1" width="124.5703125" customWidth="1"/>
  </cols>
  <sheetData>
    <row r="1" spans="1:1" ht="405" x14ac:dyDescent="0.25">
      <c r="A1" s="25" t="s">
        <v>154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5"/>
  <sheetViews>
    <sheetView workbookViewId="0">
      <selection activeCell="H8" sqref="H8"/>
    </sheetView>
  </sheetViews>
  <sheetFormatPr defaultRowHeight="15" x14ac:dyDescent="0.25"/>
  <cols>
    <col min="1" max="1" width="14.7109375" customWidth="1"/>
    <col min="2" max="2" width="19.5703125" customWidth="1"/>
    <col min="3" max="3" width="37.7109375" customWidth="1"/>
    <col min="4" max="4" width="12.7109375" customWidth="1"/>
  </cols>
  <sheetData>
    <row r="2" spans="1:4" x14ac:dyDescent="0.25">
      <c r="C2" s="20"/>
      <c r="D2" s="20"/>
    </row>
    <row r="3" spans="1:4" x14ac:dyDescent="0.25">
      <c r="C3" s="27" t="s">
        <v>155</v>
      </c>
      <c r="D3" s="28"/>
    </row>
    <row r="4" spans="1:4" x14ac:dyDescent="0.25">
      <c r="C4" s="28"/>
      <c r="D4" s="28"/>
    </row>
    <row r="5" spans="1:4" x14ac:dyDescent="0.25">
      <c r="C5" s="28"/>
      <c r="D5" s="28"/>
    </row>
    <row r="6" spans="1:4" x14ac:dyDescent="0.25">
      <c r="C6" s="28"/>
      <c r="D6" s="28"/>
    </row>
    <row r="7" spans="1:4" x14ac:dyDescent="0.25">
      <c r="C7" s="28"/>
      <c r="D7" s="28"/>
    </row>
    <row r="8" spans="1:4" x14ac:dyDescent="0.25">
      <c r="C8" s="28"/>
      <c r="D8" s="28"/>
    </row>
    <row r="9" spans="1:4" x14ac:dyDescent="0.25">
      <c r="C9" s="28"/>
      <c r="D9" s="28"/>
    </row>
    <row r="11" spans="1:4" ht="21.6" customHeight="1" x14ac:dyDescent="0.25">
      <c r="A11" s="26" t="s">
        <v>0</v>
      </c>
      <c r="B11" s="26"/>
      <c r="C11" s="26" t="s">
        <v>3</v>
      </c>
      <c r="D11" s="26" t="s">
        <v>4</v>
      </c>
    </row>
    <row r="12" spans="1:4" ht="31.15" customHeight="1" x14ac:dyDescent="0.25">
      <c r="A12" s="10" t="s">
        <v>1</v>
      </c>
      <c r="B12" s="10" t="s">
        <v>2</v>
      </c>
      <c r="C12" s="26"/>
      <c r="D12" s="26"/>
    </row>
    <row r="13" spans="1:4" ht="18.600000000000001" customHeight="1" x14ac:dyDescent="0.25">
      <c r="A13" s="11"/>
      <c r="B13" s="11"/>
      <c r="C13" s="12" t="s">
        <v>5</v>
      </c>
      <c r="D13" s="2">
        <f>D14+D15+D16+D17+D18+D19+D22+D23+D25</f>
        <v>777.4</v>
      </c>
    </row>
    <row r="14" spans="1:4" ht="112.15" customHeight="1" x14ac:dyDescent="0.25">
      <c r="A14" s="13" t="s">
        <v>22</v>
      </c>
      <c r="B14" s="13" t="s">
        <v>6</v>
      </c>
      <c r="C14" s="14" t="s">
        <v>7</v>
      </c>
      <c r="D14" s="21">
        <v>55</v>
      </c>
    </row>
    <row r="15" spans="1:4" ht="75" customHeight="1" x14ac:dyDescent="0.25">
      <c r="A15" s="13" t="s">
        <v>22</v>
      </c>
      <c r="B15" s="13" t="s">
        <v>8</v>
      </c>
      <c r="C15" s="14" t="s">
        <v>9</v>
      </c>
      <c r="D15" s="3">
        <v>8.1999999999999993</v>
      </c>
    </row>
    <row r="16" spans="1:4" ht="60" x14ac:dyDescent="0.25">
      <c r="A16" s="13" t="s">
        <v>22</v>
      </c>
      <c r="B16" s="13" t="s">
        <v>10</v>
      </c>
      <c r="C16" s="14" t="s">
        <v>11</v>
      </c>
      <c r="D16" s="21">
        <v>101</v>
      </c>
    </row>
    <row r="17" spans="1:4" ht="60" x14ac:dyDescent="0.25">
      <c r="A17" s="13" t="s">
        <v>22</v>
      </c>
      <c r="B17" s="13" t="s">
        <v>13</v>
      </c>
      <c r="C17" s="14" t="s">
        <v>12</v>
      </c>
      <c r="D17" s="21">
        <v>171</v>
      </c>
    </row>
    <row r="18" spans="1:4" ht="108" customHeight="1" x14ac:dyDescent="0.25">
      <c r="A18" s="13" t="s">
        <v>23</v>
      </c>
      <c r="B18" s="13" t="s">
        <v>116</v>
      </c>
      <c r="C18" s="14" t="s">
        <v>118</v>
      </c>
      <c r="D18" s="21">
        <v>2.8</v>
      </c>
    </row>
    <row r="19" spans="1:4" ht="33" customHeight="1" x14ac:dyDescent="0.25">
      <c r="A19" s="13" t="s">
        <v>23</v>
      </c>
      <c r="B19" s="13" t="s">
        <v>117</v>
      </c>
      <c r="C19" s="14" t="s">
        <v>133</v>
      </c>
      <c r="D19" s="3">
        <v>0</v>
      </c>
    </row>
    <row r="20" spans="1:4" ht="31.9" hidden="1" customHeight="1" x14ac:dyDescent="0.25">
      <c r="A20" s="13" t="s">
        <v>23</v>
      </c>
      <c r="B20" s="13" t="s">
        <v>119</v>
      </c>
      <c r="C20" s="14" t="s">
        <v>120</v>
      </c>
      <c r="D20" s="9"/>
    </row>
    <row r="21" spans="1:4" ht="49.15" hidden="1" customHeight="1" x14ac:dyDescent="0.25">
      <c r="A21" s="13" t="s">
        <v>23</v>
      </c>
      <c r="B21" s="13" t="s">
        <v>15</v>
      </c>
      <c r="C21" s="14" t="s">
        <v>14</v>
      </c>
      <c r="D21" s="9">
        <v>0</v>
      </c>
    </row>
    <row r="22" spans="1:4" ht="60" x14ac:dyDescent="0.25">
      <c r="A22" s="13" t="s">
        <v>23</v>
      </c>
      <c r="B22" s="13" t="s">
        <v>121</v>
      </c>
      <c r="C22" s="14" t="s">
        <v>122</v>
      </c>
      <c r="D22" s="21">
        <v>62</v>
      </c>
    </row>
    <row r="23" spans="1:4" ht="54.6" customHeight="1" x14ac:dyDescent="0.25">
      <c r="A23" s="13" t="s">
        <v>23</v>
      </c>
      <c r="B23" s="13" t="s">
        <v>16</v>
      </c>
      <c r="C23" s="14" t="s">
        <v>17</v>
      </c>
      <c r="D23" s="3">
        <v>61.4</v>
      </c>
    </row>
    <row r="24" spans="1:4" ht="124.15" hidden="1" customHeight="1" x14ac:dyDescent="0.25">
      <c r="A24" s="13" t="s">
        <v>23</v>
      </c>
      <c r="B24" s="13" t="s">
        <v>19</v>
      </c>
      <c r="C24" s="14" t="s">
        <v>18</v>
      </c>
      <c r="D24" s="3"/>
    </row>
    <row r="25" spans="1:4" ht="45" x14ac:dyDescent="0.25">
      <c r="A25" s="13" t="s">
        <v>23</v>
      </c>
      <c r="B25" s="13" t="s">
        <v>21</v>
      </c>
      <c r="C25" s="14" t="s">
        <v>20</v>
      </c>
      <c r="D25" s="21">
        <v>316</v>
      </c>
    </row>
  </sheetData>
  <mergeCells count="4">
    <mergeCell ref="A11:B11"/>
    <mergeCell ref="C11:C12"/>
    <mergeCell ref="D11:D12"/>
    <mergeCell ref="C3:D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83"/>
  <sheetViews>
    <sheetView topLeftCell="A27" workbookViewId="0">
      <selection activeCell="G12" sqref="G12"/>
    </sheetView>
  </sheetViews>
  <sheetFormatPr defaultRowHeight="15" x14ac:dyDescent="0.25"/>
  <cols>
    <col min="1" max="1" width="44" customWidth="1"/>
    <col min="2" max="2" width="4.28515625" customWidth="1"/>
    <col min="3" max="3" width="3.7109375" customWidth="1"/>
    <col min="4" max="4" width="3.5703125" customWidth="1"/>
    <col min="5" max="5" width="14.7109375" customWidth="1"/>
    <col min="6" max="6" width="4.5703125" customWidth="1"/>
    <col min="7" max="7" width="9.28515625" customWidth="1"/>
  </cols>
  <sheetData>
    <row r="2" spans="1:7" ht="21" customHeight="1" x14ac:dyDescent="0.25">
      <c r="B2" s="27" t="s">
        <v>156</v>
      </c>
      <c r="C2" s="27"/>
      <c r="D2" s="27"/>
      <c r="E2" s="27"/>
      <c r="F2" s="27"/>
      <c r="G2" s="27"/>
    </row>
    <row r="3" spans="1:7" ht="21" customHeight="1" x14ac:dyDescent="0.25">
      <c r="B3" s="27"/>
      <c r="C3" s="27"/>
      <c r="D3" s="27"/>
      <c r="E3" s="27"/>
      <c r="F3" s="27"/>
      <c r="G3" s="27"/>
    </row>
    <row r="4" spans="1:7" ht="21" customHeight="1" x14ac:dyDescent="0.25">
      <c r="B4" s="27"/>
      <c r="C4" s="27"/>
      <c r="D4" s="27"/>
      <c r="E4" s="27"/>
      <c r="F4" s="27"/>
      <c r="G4" s="27"/>
    </row>
    <row r="5" spans="1:7" ht="21" customHeight="1" x14ac:dyDescent="0.25">
      <c r="B5" s="27"/>
      <c r="C5" s="27"/>
      <c r="D5" s="27"/>
      <c r="E5" s="27"/>
      <c r="F5" s="27"/>
      <c r="G5" s="27"/>
    </row>
    <row r="6" spans="1:7" ht="21" customHeight="1" x14ac:dyDescent="0.25">
      <c r="B6" s="27"/>
      <c r="C6" s="27"/>
      <c r="D6" s="27"/>
      <c r="E6" s="27"/>
      <c r="F6" s="27"/>
      <c r="G6" s="27"/>
    </row>
    <row r="7" spans="1:7" ht="21" customHeight="1" x14ac:dyDescent="0.25">
      <c r="B7" s="27"/>
      <c r="C7" s="27"/>
      <c r="D7" s="27"/>
      <c r="E7" s="27"/>
      <c r="F7" s="27"/>
      <c r="G7" s="27"/>
    </row>
    <row r="9" spans="1:7" ht="38.25" x14ac:dyDescent="0.25">
      <c r="A9" s="15" t="s">
        <v>3</v>
      </c>
      <c r="B9" s="15" t="s">
        <v>59</v>
      </c>
      <c r="C9" s="15" t="s">
        <v>60</v>
      </c>
      <c r="D9" s="15" t="s">
        <v>61</v>
      </c>
      <c r="E9" s="15" t="s">
        <v>62</v>
      </c>
      <c r="F9" s="15" t="s">
        <v>63</v>
      </c>
      <c r="G9" s="15" t="s">
        <v>64</v>
      </c>
    </row>
    <row r="10" spans="1:7" x14ac:dyDescent="0.25">
      <c r="A10" s="15" t="s">
        <v>24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</row>
    <row r="11" spans="1:7" ht="31.15" customHeight="1" x14ac:dyDescent="0.25">
      <c r="A11" s="16" t="s">
        <v>142</v>
      </c>
      <c r="B11" s="17">
        <v>303</v>
      </c>
      <c r="C11" s="17"/>
      <c r="D11" s="17"/>
      <c r="E11" s="17"/>
      <c r="F11" s="17"/>
      <c r="G11" s="22">
        <f>G12+G46+G54+G59+G65+G71+G77</f>
        <v>1098.4000000000001</v>
      </c>
    </row>
    <row r="12" spans="1:7" ht="16.899999999999999" customHeight="1" x14ac:dyDescent="0.25">
      <c r="A12" s="16" t="s">
        <v>25</v>
      </c>
      <c r="B12" s="17">
        <v>303</v>
      </c>
      <c r="C12" s="17" t="s">
        <v>65</v>
      </c>
      <c r="D12" s="17"/>
      <c r="E12" s="17"/>
      <c r="F12" s="17"/>
      <c r="G12" s="22">
        <f>G17+G24+G18+G19+G29+G38+G39+G45</f>
        <v>1030.3</v>
      </c>
    </row>
    <row r="13" spans="1:7" ht="58.15" customHeight="1" x14ac:dyDescent="0.25">
      <c r="A13" s="16" t="s">
        <v>26</v>
      </c>
      <c r="B13" s="17" t="s">
        <v>23</v>
      </c>
      <c r="C13" s="17" t="s">
        <v>65</v>
      </c>
      <c r="D13" s="17" t="s">
        <v>67</v>
      </c>
      <c r="E13" s="17"/>
      <c r="F13" s="17"/>
      <c r="G13" s="22">
        <f>G14</f>
        <v>580</v>
      </c>
    </row>
    <row r="14" spans="1:7" ht="55.9" customHeight="1" x14ac:dyDescent="0.25">
      <c r="A14" s="16" t="s">
        <v>27</v>
      </c>
      <c r="B14" s="17" t="s">
        <v>23</v>
      </c>
      <c r="C14" s="17" t="s">
        <v>65</v>
      </c>
      <c r="D14" s="17" t="s">
        <v>67</v>
      </c>
      <c r="E14" s="17" t="s">
        <v>66</v>
      </c>
      <c r="F14" s="17"/>
      <c r="G14" s="22">
        <f>G15</f>
        <v>580</v>
      </c>
    </row>
    <row r="15" spans="1:7" ht="30.6" customHeight="1" x14ac:dyDescent="0.25">
      <c r="A15" s="16" t="s">
        <v>28</v>
      </c>
      <c r="B15" s="17" t="s">
        <v>23</v>
      </c>
      <c r="C15" s="17" t="s">
        <v>65</v>
      </c>
      <c r="D15" s="17" t="s">
        <v>67</v>
      </c>
      <c r="E15" s="17" t="s">
        <v>70</v>
      </c>
      <c r="F15" s="17"/>
      <c r="G15" s="22">
        <f>G16+G23</f>
        <v>580</v>
      </c>
    </row>
    <row r="16" spans="1:7" ht="30" x14ac:dyDescent="0.25">
      <c r="A16" s="16" t="s">
        <v>29</v>
      </c>
      <c r="B16" s="17" t="s">
        <v>23</v>
      </c>
      <c r="C16" s="17" t="s">
        <v>65</v>
      </c>
      <c r="D16" s="17" t="s">
        <v>67</v>
      </c>
      <c r="E16" s="17" t="s">
        <v>71</v>
      </c>
      <c r="F16" s="17"/>
      <c r="G16" s="22">
        <f>SUM(G17:G19)</f>
        <v>329.40000000000003</v>
      </c>
    </row>
    <row r="17" spans="1:7" ht="69.599999999999994" customHeight="1" x14ac:dyDescent="0.25">
      <c r="A17" s="16" t="s">
        <v>30</v>
      </c>
      <c r="B17" s="17" t="s">
        <v>23</v>
      </c>
      <c r="C17" s="17" t="s">
        <v>65</v>
      </c>
      <c r="D17" s="17" t="s">
        <v>67</v>
      </c>
      <c r="E17" s="17" t="s">
        <v>71</v>
      </c>
      <c r="F17" s="17" t="s">
        <v>72</v>
      </c>
      <c r="G17" s="22">
        <v>141.4</v>
      </c>
    </row>
    <row r="18" spans="1:7" ht="28.15" customHeight="1" x14ac:dyDescent="0.25">
      <c r="A18" s="16" t="s">
        <v>31</v>
      </c>
      <c r="B18" s="17" t="s">
        <v>23</v>
      </c>
      <c r="C18" s="17" t="s">
        <v>65</v>
      </c>
      <c r="D18" s="17" t="s">
        <v>67</v>
      </c>
      <c r="E18" s="17" t="s">
        <v>69</v>
      </c>
      <c r="F18" s="17" t="s">
        <v>68</v>
      </c>
      <c r="G18" s="22">
        <v>180.3</v>
      </c>
    </row>
    <row r="19" spans="1:7" ht="15.75" x14ac:dyDescent="0.25">
      <c r="A19" s="16" t="s">
        <v>32</v>
      </c>
      <c r="B19" s="17" t="s">
        <v>23</v>
      </c>
      <c r="C19" s="17" t="s">
        <v>65</v>
      </c>
      <c r="D19" s="17" t="s">
        <v>67</v>
      </c>
      <c r="E19" s="17" t="s">
        <v>69</v>
      </c>
      <c r="F19" s="17" t="s">
        <v>73</v>
      </c>
      <c r="G19" s="22">
        <f>G20</f>
        <v>7.7</v>
      </c>
    </row>
    <row r="20" spans="1:7" ht="15" customHeight="1" x14ac:dyDescent="0.25">
      <c r="A20" s="16" t="s">
        <v>33</v>
      </c>
      <c r="B20" s="17" t="s">
        <v>23</v>
      </c>
      <c r="C20" s="17" t="s">
        <v>65</v>
      </c>
      <c r="D20" s="17" t="s">
        <v>67</v>
      </c>
      <c r="E20" s="17" t="s">
        <v>69</v>
      </c>
      <c r="F20" s="17" t="s">
        <v>74</v>
      </c>
      <c r="G20" s="22">
        <v>7.7</v>
      </c>
    </row>
    <row r="21" spans="1:7" ht="47.45" hidden="1" customHeight="1" x14ac:dyDescent="0.25">
      <c r="A21" s="16" t="s">
        <v>34</v>
      </c>
      <c r="B21" s="17" t="s">
        <v>23</v>
      </c>
      <c r="C21" s="17" t="s">
        <v>65</v>
      </c>
      <c r="D21" s="17" t="s">
        <v>67</v>
      </c>
      <c r="E21" s="17" t="s">
        <v>75</v>
      </c>
      <c r="F21" s="17"/>
      <c r="G21" s="22">
        <f>G22</f>
        <v>0</v>
      </c>
    </row>
    <row r="22" spans="1:7" ht="75" hidden="1" x14ac:dyDescent="0.25">
      <c r="A22" s="16" t="s">
        <v>30</v>
      </c>
      <c r="B22" s="17" t="s">
        <v>23</v>
      </c>
      <c r="C22" s="17" t="s">
        <v>65</v>
      </c>
      <c r="D22" s="17" t="s">
        <v>67</v>
      </c>
      <c r="E22" s="17" t="s">
        <v>75</v>
      </c>
      <c r="F22" s="17" t="s">
        <v>72</v>
      </c>
      <c r="G22" s="22"/>
    </row>
    <row r="23" spans="1:7" ht="45" x14ac:dyDescent="0.25">
      <c r="A23" s="16" t="s">
        <v>34</v>
      </c>
      <c r="B23" s="17" t="s">
        <v>23</v>
      </c>
      <c r="C23" s="17" t="s">
        <v>65</v>
      </c>
      <c r="D23" s="17" t="s">
        <v>67</v>
      </c>
      <c r="E23" s="17" t="s">
        <v>75</v>
      </c>
      <c r="F23" s="17"/>
      <c r="G23" s="22">
        <v>250.6</v>
      </c>
    </row>
    <row r="24" spans="1:7" ht="75" x14ac:dyDescent="0.25">
      <c r="A24" s="16" t="s">
        <v>30</v>
      </c>
      <c r="B24" s="17" t="s">
        <v>23</v>
      </c>
      <c r="C24" s="17" t="s">
        <v>65</v>
      </c>
      <c r="D24" s="17" t="s">
        <v>67</v>
      </c>
      <c r="E24" s="17" t="s">
        <v>75</v>
      </c>
      <c r="F24" s="17" t="s">
        <v>72</v>
      </c>
      <c r="G24" s="22">
        <v>250.6</v>
      </c>
    </row>
    <row r="25" spans="1:7" ht="30" x14ac:dyDescent="0.25">
      <c r="A25" s="16" t="s">
        <v>146</v>
      </c>
      <c r="B25" s="17" t="s">
        <v>23</v>
      </c>
      <c r="C25" s="17" t="s">
        <v>65</v>
      </c>
      <c r="D25" s="17" t="s">
        <v>147</v>
      </c>
      <c r="E25" s="17"/>
      <c r="F25" s="17"/>
      <c r="G25" s="22">
        <f>G26</f>
        <v>0</v>
      </c>
    </row>
    <row r="26" spans="1:7" ht="15.75" x14ac:dyDescent="0.25">
      <c r="A26" s="16" t="s">
        <v>148</v>
      </c>
      <c r="B26" s="17" t="s">
        <v>23</v>
      </c>
      <c r="C26" s="17" t="s">
        <v>65</v>
      </c>
      <c r="D26" s="17" t="s">
        <v>147</v>
      </c>
      <c r="E26" s="17" t="s">
        <v>149</v>
      </c>
      <c r="F26" s="17"/>
      <c r="G26" s="22">
        <v>0</v>
      </c>
    </row>
    <row r="27" spans="1:7" ht="30" x14ac:dyDescent="0.25">
      <c r="A27" s="16" t="s">
        <v>150</v>
      </c>
      <c r="B27" s="17" t="s">
        <v>23</v>
      </c>
      <c r="C27" s="17" t="s">
        <v>65</v>
      </c>
      <c r="D27" s="17" t="s">
        <v>147</v>
      </c>
      <c r="E27" s="17" t="s">
        <v>151</v>
      </c>
      <c r="F27" s="17"/>
      <c r="G27" s="22">
        <f>G28</f>
        <v>0</v>
      </c>
    </row>
    <row r="28" spans="1:7" ht="15.75" x14ac:dyDescent="0.25">
      <c r="A28" s="16" t="s">
        <v>32</v>
      </c>
      <c r="B28" s="17" t="s">
        <v>23</v>
      </c>
      <c r="C28" s="17" t="s">
        <v>65</v>
      </c>
      <c r="D28" s="17" t="s">
        <v>147</v>
      </c>
      <c r="E28" s="17" t="s">
        <v>151</v>
      </c>
      <c r="F28" s="17"/>
      <c r="G28" s="22">
        <f>G29</f>
        <v>0</v>
      </c>
    </row>
    <row r="29" spans="1:7" ht="15.75" x14ac:dyDescent="0.25">
      <c r="A29" s="16" t="s">
        <v>152</v>
      </c>
      <c r="B29" s="17" t="s">
        <v>23</v>
      </c>
      <c r="C29" s="17" t="s">
        <v>65</v>
      </c>
      <c r="D29" s="17" t="s">
        <v>147</v>
      </c>
      <c r="E29" s="17" t="s">
        <v>151</v>
      </c>
      <c r="F29" s="17" t="s">
        <v>73</v>
      </c>
      <c r="G29" s="22">
        <v>0</v>
      </c>
    </row>
    <row r="30" spans="1:7" ht="15.75" x14ac:dyDescent="0.25">
      <c r="A30" s="16" t="s">
        <v>35</v>
      </c>
      <c r="B30" s="17" t="s">
        <v>23</v>
      </c>
      <c r="C30" s="17" t="s">
        <v>65</v>
      </c>
      <c r="D30" s="17" t="s">
        <v>76</v>
      </c>
      <c r="E30" s="17"/>
      <c r="F30" s="17"/>
      <c r="G30" s="22">
        <f>G38+G39+G45</f>
        <v>450.29999999999995</v>
      </c>
    </row>
    <row r="31" spans="1:7" ht="60" hidden="1" x14ac:dyDescent="0.25">
      <c r="A31" s="16" t="s">
        <v>27</v>
      </c>
      <c r="B31" s="17" t="s">
        <v>23</v>
      </c>
      <c r="C31" s="17" t="s">
        <v>65</v>
      </c>
      <c r="D31" s="17" t="s">
        <v>76</v>
      </c>
      <c r="E31" s="17" t="s">
        <v>66</v>
      </c>
      <c r="F31" s="17"/>
      <c r="G31" s="22">
        <f>G32</f>
        <v>0</v>
      </c>
    </row>
    <row r="32" spans="1:7" ht="30" hidden="1" x14ac:dyDescent="0.25">
      <c r="A32" s="16" t="s">
        <v>36</v>
      </c>
      <c r="B32" s="17" t="s">
        <v>23</v>
      </c>
      <c r="C32" s="17" t="s">
        <v>65</v>
      </c>
      <c r="D32" s="17" t="s">
        <v>76</v>
      </c>
      <c r="E32" s="17" t="s">
        <v>77</v>
      </c>
      <c r="F32" s="17"/>
      <c r="G32" s="22">
        <f>G33</f>
        <v>0</v>
      </c>
    </row>
    <row r="33" spans="1:7" ht="15.75" hidden="1" x14ac:dyDescent="0.25">
      <c r="A33" s="16" t="s">
        <v>37</v>
      </c>
      <c r="B33" s="17" t="s">
        <v>23</v>
      </c>
      <c r="C33" s="17" t="s">
        <v>65</v>
      </c>
      <c r="D33" s="17" t="s">
        <v>76</v>
      </c>
      <c r="E33" s="17" t="s">
        <v>78</v>
      </c>
      <c r="F33" s="17"/>
      <c r="G33" s="22">
        <f>G34</f>
        <v>0</v>
      </c>
    </row>
    <row r="34" spans="1:7" ht="30" hidden="1" x14ac:dyDescent="0.25">
      <c r="A34" s="16" t="s">
        <v>31</v>
      </c>
      <c r="B34" s="17" t="s">
        <v>23</v>
      </c>
      <c r="C34" s="17" t="s">
        <v>65</v>
      </c>
      <c r="D34" s="17" t="s">
        <v>76</v>
      </c>
      <c r="E34" s="17" t="s">
        <v>78</v>
      </c>
      <c r="F34" s="17" t="s">
        <v>68</v>
      </c>
      <c r="G34" s="22"/>
    </row>
    <row r="35" spans="1:7" ht="28.9" customHeight="1" x14ac:dyDescent="0.25">
      <c r="A35" s="16" t="s">
        <v>38</v>
      </c>
      <c r="B35" s="17" t="s">
        <v>23</v>
      </c>
      <c r="C35" s="17" t="s">
        <v>65</v>
      </c>
      <c r="D35" s="17" t="s">
        <v>76</v>
      </c>
      <c r="E35" s="17" t="s">
        <v>79</v>
      </c>
      <c r="F35" s="17"/>
      <c r="G35" s="22">
        <f>G36</f>
        <v>450.29999999999995</v>
      </c>
    </row>
    <row r="36" spans="1:7" ht="30.6" customHeight="1" x14ac:dyDescent="0.25">
      <c r="A36" s="16" t="s">
        <v>39</v>
      </c>
      <c r="B36" s="17" t="s">
        <v>23</v>
      </c>
      <c r="C36" s="17" t="s">
        <v>65</v>
      </c>
      <c r="D36" s="17" t="s">
        <v>76</v>
      </c>
      <c r="E36" s="17" t="s">
        <v>80</v>
      </c>
      <c r="F36" s="17"/>
      <c r="G36" s="22">
        <f>G37</f>
        <v>450.29999999999995</v>
      </c>
    </row>
    <row r="37" spans="1:7" ht="69.599999999999994" customHeight="1" x14ac:dyDescent="0.25">
      <c r="A37" s="16" t="s">
        <v>40</v>
      </c>
      <c r="B37" s="17" t="s">
        <v>23</v>
      </c>
      <c r="C37" s="17" t="s">
        <v>65</v>
      </c>
      <c r="D37" s="17" t="s">
        <v>76</v>
      </c>
      <c r="E37" s="17" t="s">
        <v>81</v>
      </c>
      <c r="F37" s="17"/>
      <c r="G37" s="22">
        <f>G38+G39</f>
        <v>450.29999999999995</v>
      </c>
    </row>
    <row r="38" spans="1:7" ht="70.150000000000006" customHeight="1" x14ac:dyDescent="0.25">
      <c r="A38" s="16" t="s">
        <v>30</v>
      </c>
      <c r="B38" s="17" t="s">
        <v>23</v>
      </c>
      <c r="C38" s="17" t="s">
        <v>65</v>
      </c>
      <c r="D38" s="17" t="s">
        <v>76</v>
      </c>
      <c r="E38" s="17" t="s">
        <v>81</v>
      </c>
      <c r="F38" s="17" t="s">
        <v>72</v>
      </c>
      <c r="G38" s="22">
        <v>242.1</v>
      </c>
    </row>
    <row r="39" spans="1:7" ht="27.6" customHeight="1" x14ac:dyDescent="0.25">
      <c r="A39" s="16" t="s">
        <v>31</v>
      </c>
      <c r="B39" s="17" t="s">
        <v>23</v>
      </c>
      <c r="C39" s="17" t="s">
        <v>65</v>
      </c>
      <c r="D39" s="17" t="s">
        <v>76</v>
      </c>
      <c r="E39" s="17" t="s">
        <v>81</v>
      </c>
      <c r="F39" s="17" t="s">
        <v>68</v>
      </c>
      <c r="G39" s="22">
        <v>208.2</v>
      </c>
    </row>
    <row r="40" spans="1:7" ht="45" hidden="1" x14ac:dyDescent="0.25">
      <c r="A40" s="16" t="s">
        <v>41</v>
      </c>
      <c r="B40" s="17" t="s">
        <v>23</v>
      </c>
      <c r="C40" s="17" t="s">
        <v>65</v>
      </c>
      <c r="D40" s="17" t="s">
        <v>76</v>
      </c>
      <c r="E40" s="17" t="s">
        <v>82</v>
      </c>
      <c r="F40" s="17"/>
      <c r="G40" s="22">
        <f>G41</f>
        <v>0</v>
      </c>
    </row>
    <row r="41" spans="1:7" ht="15.75" hidden="1" x14ac:dyDescent="0.25">
      <c r="A41" s="16" t="s">
        <v>42</v>
      </c>
      <c r="B41" s="17" t="s">
        <v>23</v>
      </c>
      <c r="C41" s="17" t="s">
        <v>65</v>
      </c>
      <c r="D41" s="17" t="s">
        <v>76</v>
      </c>
      <c r="E41" s="17" t="s">
        <v>83</v>
      </c>
      <c r="F41" s="17"/>
      <c r="G41" s="22">
        <f>G42</f>
        <v>0</v>
      </c>
    </row>
    <row r="42" spans="1:7" ht="139.15" hidden="1" customHeight="1" x14ac:dyDescent="0.25">
      <c r="A42" s="16" t="s">
        <v>43</v>
      </c>
      <c r="B42" s="17" t="s">
        <v>23</v>
      </c>
      <c r="C42" s="17" t="s">
        <v>65</v>
      </c>
      <c r="D42" s="17" t="s">
        <v>76</v>
      </c>
      <c r="E42" s="17" t="s">
        <v>84</v>
      </c>
      <c r="F42" s="17"/>
      <c r="G42" s="22">
        <f>G43</f>
        <v>0</v>
      </c>
    </row>
    <row r="43" spans="1:7" ht="15.75" hidden="1" x14ac:dyDescent="0.25">
      <c r="A43" s="16" t="s">
        <v>44</v>
      </c>
      <c r="B43" s="17" t="s">
        <v>23</v>
      </c>
      <c r="C43" s="17" t="s">
        <v>65</v>
      </c>
      <c r="D43" s="17" t="s">
        <v>76</v>
      </c>
      <c r="E43" s="17" t="s">
        <v>84</v>
      </c>
      <c r="F43" s="17"/>
      <c r="G43" s="22">
        <f>G44</f>
        <v>0</v>
      </c>
    </row>
    <row r="44" spans="1:7" ht="18" hidden="1" customHeight="1" x14ac:dyDescent="0.25">
      <c r="A44" s="16" t="s">
        <v>45</v>
      </c>
      <c r="B44" s="17" t="s">
        <v>23</v>
      </c>
      <c r="C44" s="17" t="s">
        <v>65</v>
      </c>
      <c r="D44" s="17" t="s">
        <v>76</v>
      </c>
      <c r="E44" s="17" t="s">
        <v>86</v>
      </c>
      <c r="F44" s="17" t="s">
        <v>85</v>
      </c>
      <c r="G44" s="22">
        <v>0</v>
      </c>
    </row>
    <row r="45" spans="1:7" ht="18" customHeight="1" x14ac:dyDescent="0.25">
      <c r="A45" s="16" t="s">
        <v>45</v>
      </c>
      <c r="B45" s="17" t="s">
        <v>23</v>
      </c>
      <c r="C45" s="17" t="s">
        <v>65</v>
      </c>
      <c r="D45" s="17" t="s">
        <v>76</v>
      </c>
      <c r="E45" s="17" t="s">
        <v>84</v>
      </c>
      <c r="F45" s="17" t="s">
        <v>85</v>
      </c>
      <c r="G45" s="22">
        <v>0</v>
      </c>
    </row>
    <row r="46" spans="1:7" ht="12.6" customHeight="1" x14ac:dyDescent="0.25">
      <c r="A46" s="16" t="s">
        <v>46</v>
      </c>
      <c r="B46" s="17" t="s">
        <v>23</v>
      </c>
      <c r="C46" s="17" t="s">
        <v>87</v>
      </c>
      <c r="D46" s="17"/>
      <c r="E46" s="17"/>
      <c r="F46" s="17"/>
      <c r="G46" s="22">
        <f>G51+G53</f>
        <v>61.4</v>
      </c>
    </row>
    <row r="47" spans="1:7" ht="15.6" customHeight="1" x14ac:dyDescent="0.25">
      <c r="A47" s="16" t="s">
        <v>47</v>
      </c>
      <c r="B47" s="17" t="s">
        <v>23</v>
      </c>
      <c r="C47" s="17" t="s">
        <v>87</v>
      </c>
      <c r="D47" s="17" t="s">
        <v>88</v>
      </c>
      <c r="E47" s="17"/>
      <c r="F47" s="17"/>
      <c r="G47" s="22">
        <f>G48</f>
        <v>61.4</v>
      </c>
    </row>
    <row r="48" spans="1:7" ht="54.6" customHeight="1" x14ac:dyDescent="0.25">
      <c r="A48" s="16" t="s">
        <v>27</v>
      </c>
      <c r="B48" s="17" t="s">
        <v>23</v>
      </c>
      <c r="C48" s="17" t="s">
        <v>87</v>
      </c>
      <c r="D48" s="17" t="s">
        <v>88</v>
      </c>
      <c r="E48" s="17" t="s">
        <v>66</v>
      </c>
      <c r="F48" s="17"/>
      <c r="G48" s="22">
        <f>G49</f>
        <v>61.4</v>
      </c>
    </row>
    <row r="49" spans="1:7" ht="30" x14ac:dyDescent="0.25">
      <c r="A49" s="16" t="s">
        <v>36</v>
      </c>
      <c r="B49" s="17" t="s">
        <v>23</v>
      </c>
      <c r="C49" s="17" t="s">
        <v>87</v>
      </c>
      <c r="D49" s="17" t="s">
        <v>88</v>
      </c>
      <c r="E49" s="17" t="s">
        <v>77</v>
      </c>
      <c r="F49" s="17"/>
      <c r="G49" s="22">
        <f>G50</f>
        <v>61.4</v>
      </c>
    </row>
    <row r="50" spans="1:7" ht="30" x14ac:dyDescent="0.25">
      <c r="A50" s="16" t="s">
        <v>48</v>
      </c>
      <c r="B50" s="17" t="s">
        <v>23</v>
      </c>
      <c r="C50" s="17" t="s">
        <v>87</v>
      </c>
      <c r="D50" s="17" t="s">
        <v>88</v>
      </c>
      <c r="E50" s="17" t="s">
        <v>89</v>
      </c>
      <c r="F50" s="17"/>
      <c r="G50" s="22">
        <f>SUM(G51:G52)</f>
        <v>61.4</v>
      </c>
    </row>
    <row r="51" spans="1:7" ht="70.900000000000006" customHeight="1" x14ac:dyDescent="0.25">
      <c r="A51" s="16" t="s">
        <v>30</v>
      </c>
      <c r="B51" s="17" t="s">
        <v>23</v>
      </c>
      <c r="C51" s="17" t="s">
        <v>87</v>
      </c>
      <c r="D51" s="17" t="s">
        <v>88</v>
      </c>
      <c r="E51" s="17" t="s">
        <v>89</v>
      </c>
      <c r="F51" s="17" t="s">
        <v>72</v>
      </c>
      <c r="G51" s="22">
        <v>61.4</v>
      </c>
    </row>
    <row r="52" spans="1:7" ht="30" hidden="1" x14ac:dyDescent="0.25">
      <c r="A52" s="16" t="s">
        <v>31</v>
      </c>
      <c r="B52" s="17" t="s">
        <v>23</v>
      </c>
      <c r="C52" s="17" t="s">
        <v>87</v>
      </c>
      <c r="D52" s="17" t="s">
        <v>88</v>
      </c>
      <c r="E52" s="17" t="s">
        <v>89</v>
      </c>
      <c r="F52" s="17" t="s">
        <v>68</v>
      </c>
      <c r="G52" s="22">
        <v>0</v>
      </c>
    </row>
    <row r="53" spans="1:7" ht="15.75" x14ac:dyDescent="0.25">
      <c r="A53" s="16" t="s">
        <v>132</v>
      </c>
      <c r="B53" s="17" t="s">
        <v>23</v>
      </c>
      <c r="C53" s="17" t="s">
        <v>87</v>
      </c>
      <c r="D53" s="17" t="s">
        <v>88</v>
      </c>
      <c r="E53" s="17" t="s">
        <v>89</v>
      </c>
      <c r="F53" s="17" t="s">
        <v>68</v>
      </c>
      <c r="G53" s="22">
        <v>0</v>
      </c>
    </row>
    <row r="54" spans="1:7" ht="16.149999999999999" customHeight="1" x14ac:dyDescent="0.25">
      <c r="A54" s="16" t="s">
        <v>134</v>
      </c>
      <c r="B54" s="17" t="s">
        <v>23</v>
      </c>
      <c r="C54" s="17" t="s">
        <v>88</v>
      </c>
      <c r="D54" s="17"/>
      <c r="E54" s="17"/>
      <c r="F54" s="17"/>
      <c r="G54" s="22">
        <f>G56</f>
        <v>0</v>
      </c>
    </row>
    <row r="55" spans="1:7" ht="15.6" customHeight="1" x14ac:dyDescent="0.25">
      <c r="A55" s="16" t="s">
        <v>126</v>
      </c>
      <c r="B55" s="17" t="s">
        <v>23</v>
      </c>
      <c r="C55" s="17" t="s">
        <v>88</v>
      </c>
      <c r="D55" s="17" t="s">
        <v>93</v>
      </c>
      <c r="E55" s="17"/>
      <c r="F55" s="17"/>
      <c r="G55" s="22">
        <f>G54</f>
        <v>0</v>
      </c>
    </row>
    <row r="56" spans="1:7" ht="28.9" customHeight="1" x14ac:dyDescent="0.25">
      <c r="A56" s="16" t="s">
        <v>31</v>
      </c>
      <c r="B56" s="17" t="s">
        <v>23</v>
      </c>
      <c r="C56" s="17" t="s">
        <v>88</v>
      </c>
      <c r="D56" s="17" t="s">
        <v>93</v>
      </c>
      <c r="E56" s="17" t="s">
        <v>135</v>
      </c>
      <c r="F56" s="17" t="s">
        <v>68</v>
      </c>
      <c r="G56" s="22">
        <v>0</v>
      </c>
    </row>
    <row r="57" spans="1:7" ht="15.75" hidden="1" x14ac:dyDescent="0.25">
      <c r="A57" s="16" t="s">
        <v>49</v>
      </c>
      <c r="B57" s="17" t="s">
        <v>23</v>
      </c>
      <c r="C57" s="17" t="s">
        <v>67</v>
      </c>
      <c r="D57" s="17" t="s">
        <v>125</v>
      </c>
      <c r="E57" s="17" t="s">
        <v>91</v>
      </c>
      <c r="F57" s="17"/>
      <c r="G57" s="22">
        <f>G58</f>
        <v>0</v>
      </c>
    </row>
    <row r="58" spans="1:7" ht="45" hidden="1" customHeight="1" x14ac:dyDescent="0.25">
      <c r="A58" s="16" t="s">
        <v>31</v>
      </c>
      <c r="B58" s="17" t="s">
        <v>23</v>
      </c>
      <c r="C58" s="17" t="s">
        <v>67</v>
      </c>
      <c r="D58" s="17" t="s">
        <v>125</v>
      </c>
      <c r="E58" s="17" t="s">
        <v>91</v>
      </c>
      <c r="F58" s="17" t="s">
        <v>68</v>
      </c>
      <c r="G58" s="22">
        <v>0</v>
      </c>
    </row>
    <row r="59" spans="1:7" ht="13.15" customHeight="1" x14ac:dyDescent="0.25">
      <c r="A59" s="16" t="s">
        <v>127</v>
      </c>
      <c r="B59" s="17" t="s">
        <v>23</v>
      </c>
      <c r="C59" s="17" t="s">
        <v>90</v>
      </c>
      <c r="D59" s="17"/>
      <c r="E59" s="17"/>
      <c r="F59" s="17"/>
      <c r="G59" s="22">
        <f>G60</f>
        <v>0</v>
      </c>
    </row>
    <row r="60" spans="1:7" ht="13.9" customHeight="1" x14ac:dyDescent="0.25">
      <c r="A60" s="16" t="s">
        <v>128</v>
      </c>
      <c r="B60" s="17" t="s">
        <v>23</v>
      </c>
      <c r="C60" s="17" t="s">
        <v>90</v>
      </c>
      <c r="D60" s="17" t="s">
        <v>88</v>
      </c>
      <c r="E60" s="17"/>
      <c r="F60" s="17"/>
      <c r="G60" s="22">
        <f>G61</f>
        <v>0</v>
      </c>
    </row>
    <row r="61" spans="1:7" ht="30" x14ac:dyDescent="0.25">
      <c r="A61" s="16" t="s">
        <v>129</v>
      </c>
      <c r="B61" s="17" t="s">
        <v>23</v>
      </c>
      <c r="C61" s="17" t="s">
        <v>90</v>
      </c>
      <c r="D61" s="17" t="s">
        <v>88</v>
      </c>
      <c r="E61" s="17" t="s">
        <v>97</v>
      </c>
      <c r="F61" s="17"/>
      <c r="G61" s="22">
        <f>G62</f>
        <v>0</v>
      </c>
    </row>
    <row r="62" spans="1:7" ht="30" x14ac:dyDescent="0.25">
      <c r="A62" s="16" t="s">
        <v>130</v>
      </c>
      <c r="B62" s="17" t="s">
        <v>23</v>
      </c>
      <c r="C62" s="17" t="s">
        <v>90</v>
      </c>
      <c r="D62" s="17" t="s">
        <v>88</v>
      </c>
      <c r="E62" s="17" t="s">
        <v>144</v>
      </c>
      <c r="F62" s="17"/>
      <c r="G62" s="22">
        <f>G63</f>
        <v>0</v>
      </c>
    </row>
    <row r="63" spans="1:7" ht="28.15" customHeight="1" x14ac:dyDescent="0.25">
      <c r="A63" s="16" t="s">
        <v>131</v>
      </c>
      <c r="B63" s="17" t="s">
        <v>23</v>
      </c>
      <c r="C63" s="17" t="s">
        <v>90</v>
      </c>
      <c r="D63" s="17" t="s">
        <v>88</v>
      </c>
      <c r="E63" s="17" t="s">
        <v>145</v>
      </c>
      <c r="F63" s="17"/>
      <c r="G63" s="22">
        <f>G64</f>
        <v>0</v>
      </c>
    </row>
    <row r="64" spans="1:7" ht="27.6" customHeight="1" x14ac:dyDescent="0.25">
      <c r="A64" s="16" t="s">
        <v>31</v>
      </c>
      <c r="B64" s="17" t="s">
        <v>23</v>
      </c>
      <c r="C64" s="17" t="s">
        <v>90</v>
      </c>
      <c r="D64" s="17" t="s">
        <v>88</v>
      </c>
      <c r="E64" s="17" t="s">
        <v>145</v>
      </c>
      <c r="F64" s="17" t="s">
        <v>68</v>
      </c>
      <c r="G64" s="22">
        <v>0</v>
      </c>
    </row>
    <row r="65" spans="1:7" ht="13.9" customHeight="1" x14ac:dyDescent="0.25">
      <c r="A65" s="16" t="s">
        <v>50</v>
      </c>
      <c r="B65" s="17" t="s">
        <v>23</v>
      </c>
      <c r="C65" s="17" t="s">
        <v>92</v>
      </c>
      <c r="D65" s="17"/>
      <c r="E65" s="17"/>
      <c r="F65" s="17"/>
      <c r="G65" s="22">
        <f>G70</f>
        <v>0</v>
      </c>
    </row>
    <row r="66" spans="1:7" ht="15.75" x14ac:dyDescent="0.25">
      <c r="A66" s="16" t="s">
        <v>51</v>
      </c>
      <c r="B66" s="17" t="s">
        <v>23</v>
      </c>
      <c r="C66" s="17" t="s">
        <v>92</v>
      </c>
      <c r="D66" s="17" t="s">
        <v>65</v>
      </c>
      <c r="E66" s="17"/>
      <c r="F66" s="17"/>
      <c r="G66" s="22">
        <f>G67</f>
        <v>0</v>
      </c>
    </row>
    <row r="67" spans="1:7" ht="27.6" customHeight="1" x14ac:dyDescent="0.25">
      <c r="A67" s="16" t="s">
        <v>38</v>
      </c>
      <c r="B67" s="17" t="s">
        <v>23</v>
      </c>
      <c r="C67" s="17" t="s">
        <v>92</v>
      </c>
      <c r="D67" s="17" t="s">
        <v>65</v>
      </c>
      <c r="E67" s="17" t="s">
        <v>79</v>
      </c>
      <c r="F67" s="17"/>
      <c r="G67" s="22">
        <f>G68</f>
        <v>0</v>
      </c>
    </row>
    <row r="68" spans="1:7" ht="45" x14ac:dyDescent="0.25">
      <c r="A68" s="16" t="s">
        <v>52</v>
      </c>
      <c r="B68" s="17" t="s">
        <v>23</v>
      </c>
      <c r="C68" s="17" t="s">
        <v>92</v>
      </c>
      <c r="D68" s="17" t="s">
        <v>65</v>
      </c>
      <c r="E68" s="17" t="s">
        <v>95</v>
      </c>
      <c r="F68" s="17"/>
      <c r="G68" s="22">
        <f>G69</f>
        <v>0</v>
      </c>
    </row>
    <row r="69" spans="1:7" ht="15.75" x14ac:dyDescent="0.25">
      <c r="A69" s="16" t="s">
        <v>53</v>
      </c>
      <c r="B69" s="17" t="s">
        <v>23</v>
      </c>
      <c r="C69" s="17" t="s">
        <v>92</v>
      </c>
      <c r="D69" s="17" t="s">
        <v>65</v>
      </c>
      <c r="E69" s="17" t="s">
        <v>96</v>
      </c>
      <c r="F69" s="17"/>
      <c r="G69" s="22">
        <f>G70</f>
        <v>0</v>
      </c>
    </row>
    <row r="70" spans="1:7" ht="28.9" customHeight="1" x14ac:dyDescent="0.25">
      <c r="A70" s="16" t="s">
        <v>31</v>
      </c>
      <c r="B70" s="17" t="s">
        <v>23</v>
      </c>
      <c r="C70" s="17" t="s">
        <v>92</v>
      </c>
      <c r="D70" s="17" t="s">
        <v>65</v>
      </c>
      <c r="E70" s="17" t="s">
        <v>96</v>
      </c>
      <c r="F70" s="17" t="s">
        <v>68</v>
      </c>
      <c r="G70" s="22">
        <v>0</v>
      </c>
    </row>
    <row r="71" spans="1:7" ht="15.75" x14ac:dyDescent="0.25">
      <c r="A71" s="16" t="s">
        <v>54</v>
      </c>
      <c r="B71" s="17" t="s">
        <v>23</v>
      </c>
      <c r="C71" s="17" t="s">
        <v>93</v>
      </c>
      <c r="D71" s="17"/>
      <c r="E71" s="17"/>
      <c r="F71" s="17"/>
      <c r="G71" s="22">
        <f>G72</f>
        <v>6.7</v>
      </c>
    </row>
    <row r="72" spans="1:7" ht="15.75" x14ac:dyDescent="0.25">
      <c r="A72" s="16" t="s">
        <v>55</v>
      </c>
      <c r="B72" s="17" t="s">
        <v>23</v>
      </c>
      <c r="C72" s="17" t="s">
        <v>93</v>
      </c>
      <c r="D72" s="17" t="s">
        <v>65</v>
      </c>
      <c r="E72" s="17"/>
      <c r="F72" s="17"/>
      <c r="G72" s="22">
        <f>G73</f>
        <v>6.7</v>
      </c>
    </row>
    <row r="73" spans="1:7" ht="15.75" x14ac:dyDescent="0.25">
      <c r="A73" s="16" t="s">
        <v>56</v>
      </c>
      <c r="B73" s="17" t="s">
        <v>23</v>
      </c>
      <c r="C73" s="17" t="s">
        <v>93</v>
      </c>
      <c r="D73" s="17" t="s">
        <v>65</v>
      </c>
      <c r="E73" s="17" t="s">
        <v>97</v>
      </c>
      <c r="F73" s="17"/>
      <c r="G73" s="22">
        <f>G74</f>
        <v>6.7</v>
      </c>
    </row>
    <row r="74" spans="1:7" ht="15.75" x14ac:dyDescent="0.25">
      <c r="A74" s="16" t="s">
        <v>57</v>
      </c>
      <c r="B74" s="17" t="s">
        <v>23</v>
      </c>
      <c r="C74" s="17" t="s">
        <v>93</v>
      </c>
      <c r="D74" s="17" t="s">
        <v>65</v>
      </c>
      <c r="E74" s="17" t="s">
        <v>98</v>
      </c>
      <c r="F74" s="17"/>
      <c r="G74" s="22">
        <f>G75</f>
        <v>6.7</v>
      </c>
    </row>
    <row r="75" spans="1:7" ht="15.75" x14ac:dyDescent="0.25">
      <c r="A75" s="16" t="s">
        <v>58</v>
      </c>
      <c r="B75" s="17" t="s">
        <v>23</v>
      </c>
      <c r="C75" s="17" t="s">
        <v>93</v>
      </c>
      <c r="D75" s="17" t="s">
        <v>65</v>
      </c>
      <c r="E75" s="17" t="s">
        <v>99</v>
      </c>
      <c r="F75" s="17"/>
      <c r="G75" s="22">
        <f>G76</f>
        <v>6.7</v>
      </c>
    </row>
    <row r="76" spans="1:7" ht="30" x14ac:dyDescent="0.25">
      <c r="A76" s="16" t="s">
        <v>31</v>
      </c>
      <c r="B76" s="17" t="s">
        <v>23</v>
      </c>
      <c r="C76" s="17" t="s">
        <v>93</v>
      </c>
      <c r="D76" s="17" t="s">
        <v>65</v>
      </c>
      <c r="E76" s="17" t="s">
        <v>100</v>
      </c>
      <c r="F76" s="17" t="s">
        <v>137</v>
      </c>
      <c r="G76" s="22">
        <v>6.7</v>
      </c>
    </row>
    <row r="77" spans="1:7" ht="15.75" x14ac:dyDescent="0.25">
      <c r="A77" s="16" t="s">
        <v>136</v>
      </c>
      <c r="B77" s="17" t="s">
        <v>23</v>
      </c>
      <c r="C77" s="17" t="s">
        <v>94</v>
      </c>
      <c r="D77" s="17"/>
      <c r="E77" s="17"/>
      <c r="F77" s="17"/>
      <c r="G77" s="22">
        <f>G78</f>
        <v>0</v>
      </c>
    </row>
    <row r="78" spans="1:7" ht="15.75" x14ac:dyDescent="0.25">
      <c r="A78" s="16" t="s">
        <v>138</v>
      </c>
      <c r="B78" s="17" t="s">
        <v>23</v>
      </c>
      <c r="C78" s="17" t="s">
        <v>94</v>
      </c>
      <c r="D78" s="17" t="s">
        <v>87</v>
      </c>
      <c r="E78" s="17"/>
      <c r="F78" s="17"/>
      <c r="G78" s="22">
        <f>G79</f>
        <v>0</v>
      </c>
    </row>
    <row r="79" spans="1:7" ht="15.75" x14ac:dyDescent="0.25">
      <c r="A79" s="16" t="s">
        <v>56</v>
      </c>
      <c r="B79" s="17" t="s">
        <v>23</v>
      </c>
      <c r="C79" s="17" t="s">
        <v>94</v>
      </c>
      <c r="D79" s="17" t="s">
        <v>87</v>
      </c>
      <c r="E79" s="17" t="s">
        <v>97</v>
      </c>
      <c r="F79" s="17"/>
      <c r="G79" s="22">
        <f>G80</f>
        <v>0</v>
      </c>
    </row>
    <row r="80" spans="1:7" ht="30" x14ac:dyDescent="0.25">
      <c r="A80" s="16" t="s">
        <v>139</v>
      </c>
      <c r="B80" s="17" t="s">
        <v>23</v>
      </c>
      <c r="C80" s="17" t="s">
        <v>94</v>
      </c>
      <c r="D80" s="17" t="s">
        <v>87</v>
      </c>
      <c r="E80" s="17" t="s">
        <v>140</v>
      </c>
      <c r="F80" s="17"/>
      <c r="G80" s="22">
        <f>G81</f>
        <v>0</v>
      </c>
    </row>
    <row r="81" spans="1:7" ht="30" x14ac:dyDescent="0.25">
      <c r="A81" s="16" t="s">
        <v>141</v>
      </c>
      <c r="B81" s="17" t="s">
        <v>23</v>
      </c>
      <c r="C81" s="17" t="s">
        <v>94</v>
      </c>
      <c r="D81" s="17" t="s">
        <v>87</v>
      </c>
      <c r="E81" s="17" t="s">
        <v>100</v>
      </c>
      <c r="F81" s="17"/>
      <c r="G81" s="22">
        <f>G82</f>
        <v>0</v>
      </c>
    </row>
    <row r="82" spans="1:7" ht="30" x14ac:dyDescent="0.25">
      <c r="A82" s="16" t="s">
        <v>31</v>
      </c>
      <c r="B82" s="17" t="s">
        <v>23</v>
      </c>
      <c r="C82" s="17" t="s">
        <v>94</v>
      </c>
      <c r="D82" s="17" t="s">
        <v>87</v>
      </c>
      <c r="E82" s="17" t="s">
        <v>100</v>
      </c>
      <c r="F82" s="17" t="s">
        <v>68</v>
      </c>
      <c r="G82" s="22">
        <v>0</v>
      </c>
    </row>
    <row r="83" spans="1:7" ht="15.75" x14ac:dyDescent="0.25">
      <c r="A83" s="18" t="s">
        <v>101</v>
      </c>
      <c r="B83" s="19"/>
      <c r="C83" s="19"/>
      <c r="D83" s="19"/>
      <c r="E83" s="19"/>
      <c r="F83" s="19"/>
      <c r="G83" s="23">
        <f>G11</f>
        <v>1098.4000000000001</v>
      </c>
    </row>
  </sheetData>
  <mergeCells count="1">
    <mergeCell ref="B2:G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32"/>
  <sheetViews>
    <sheetView tabSelected="1" workbookViewId="0">
      <selection activeCell="H6" sqref="H6"/>
    </sheetView>
  </sheetViews>
  <sheetFormatPr defaultRowHeight="15" x14ac:dyDescent="0.25"/>
  <cols>
    <col min="1" max="1" width="41.5703125" customWidth="1"/>
    <col min="2" max="2" width="6.7109375" customWidth="1"/>
    <col min="3" max="3" width="8.28515625" customWidth="1"/>
    <col min="4" max="4" width="13.42578125" customWidth="1"/>
    <col min="5" max="5" width="14.140625" customWidth="1"/>
  </cols>
  <sheetData>
    <row r="2" spans="1:5" x14ac:dyDescent="0.25">
      <c r="B2" s="29" t="s">
        <v>157</v>
      </c>
      <c r="C2" s="30"/>
      <c r="D2" s="30"/>
      <c r="E2" s="30"/>
    </row>
    <row r="3" spans="1:5" x14ac:dyDescent="0.25">
      <c r="B3" s="30"/>
      <c r="C3" s="30"/>
      <c r="D3" s="30"/>
      <c r="E3" s="30"/>
    </row>
    <row r="4" spans="1:5" x14ac:dyDescent="0.25">
      <c r="B4" s="30"/>
      <c r="C4" s="30"/>
      <c r="D4" s="30"/>
      <c r="E4" s="30"/>
    </row>
    <row r="5" spans="1:5" x14ac:dyDescent="0.25">
      <c r="B5" s="30"/>
      <c r="C5" s="30"/>
      <c r="D5" s="30"/>
      <c r="E5" s="30"/>
    </row>
    <row r="6" spans="1:5" x14ac:dyDescent="0.25">
      <c r="B6" s="30"/>
      <c r="C6" s="30"/>
      <c r="D6" s="30"/>
      <c r="E6" s="30"/>
    </row>
    <row r="7" spans="1:5" x14ac:dyDescent="0.25">
      <c r="B7" s="30"/>
      <c r="C7" s="30"/>
      <c r="D7" s="30"/>
      <c r="E7" s="30"/>
    </row>
    <row r="8" spans="1:5" x14ac:dyDescent="0.25">
      <c r="B8" s="30"/>
      <c r="C8" s="30"/>
      <c r="D8" s="30"/>
      <c r="E8" s="30"/>
    </row>
    <row r="9" spans="1:5" x14ac:dyDescent="0.25">
      <c r="A9">
        <f ca="1">9:31</f>
        <v>0</v>
      </c>
    </row>
    <row r="10" spans="1:5" ht="47.25" x14ac:dyDescent="0.25">
      <c r="A10" s="6" t="s">
        <v>102</v>
      </c>
      <c r="B10" s="6" t="s">
        <v>60</v>
      </c>
      <c r="C10" s="6" t="s">
        <v>61</v>
      </c>
      <c r="D10" s="7" t="s">
        <v>115</v>
      </c>
      <c r="E10" s="7" t="s">
        <v>4</v>
      </c>
    </row>
    <row r="11" spans="1:5" ht="15.75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</row>
    <row r="12" spans="1:5" ht="19.149999999999999" customHeight="1" x14ac:dyDescent="0.25">
      <c r="A12" s="24" t="s">
        <v>153</v>
      </c>
      <c r="B12" s="1" t="s">
        <v>65</v>
      </c>
      <c r="C12" s="1" t="s">
        <v>103</v>
      </c>
      <c r="D12" s="21">
        <f>D13+D14+D15+D16</f>
        <v>2222.8000000000002</v>
      </c>
      <c r="E12" s="21">
        <f>SUM(E13:E16)</f>
        <v>1030.3</v>
      </c>
    </row>
    <row r="13" spans="1:5" ht="77.45" customHeight="1" x14ac:dyDescent="0.25">
      <c r="A13" s="4" t="str">
        <f>'Лист 3'!A13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3" s="1" t="s">
        <v>65</v>
      </c>
      <c r="C13" s="1" t="s">
        <v>67</v>
      </c>
      <c r="D13" s="21">
        <v>1580.2</v>
      </c>
      <c r="E13" s="21">
        <f>'Лист 3'!G13</f>
        <v>580</v>
      </c>
    </row>
    <row r="14" spans="1:5" ht="31.5" customHeight="1" x14ac:dyDescent="0.25">
      <c r="A14" s="4" t="s">
        <v>146</v>
      </c>
      <c r="B14" s="1" t="s">
        <v>65</v>
      </c>
      <c r="C14" s="1" t="s">
        <v>147</v>
      </c>
      <c r="D14" s="21">
        <v>100</v>
      </c>
      <c r="E14" s="21">
        <v>0</v>
      </c>
    </row>
    <row r="15" spans="1:5" ht="16.149999999999999" customHeight="1" x14ac:dyDescent="0.25">
      <c r="A15" s="4" t="s">
        <v>123</v>
      </c>
      <c r="B15" s="1" t="s">
        <v>65</v>
      </c>
      <c r="C15" s="1" t="s">
        <v>94</v>
      </c>
      <c r="D15" s="21">
        <v>10</v>
      </c>
      <c r="E15" s="21">
        <v>0</v>
      </c>
    </row>
    <row r="16" spans="1:5" ht="16.899999999999999" customHeight="1" x14ac:dyDescent="0.25">
      <c r="A16" s="4" t="str">
        <f>'Лист 3'!A30</f>
        <v>Другие общегосударственные вопросы</v>
      </c>
      <c r="B16" s="1" t="s">
        <v>65</v>
      </c>
      <c r="C16" s="1" t="s">
        <v>76</v>
      </c>
      <c r="D16" s="21">
        <v>532.6</v>
      </c>
      <c r="E16" s="21">
        <f>'Лист 3'!G30</f>
        <v>450.29999999999995</v>
      </c>
    </row>
    <row r="17" spans="1:5" ht="15.75" x14ac:dyDescent="0.25">
      <c r="A17" s="4" t="s">
        <v>113</v>
      </c>
      <c r="B17" s="1" t="s">
        <v>87</v>
      </c>
      <c r="C17" s="1" t="s">
        <v>103</v>
      </c>
      <c r="D17" s="21">
        <f>D18</f>
        <v>122.7</v>
      </c>
      <c r="E17" s="21">
        <f>E18</f>
        <v>61.4</v>
      </c>
    </row>
    <row r="18" spans="1:5" ht="31.5" x14ac:dyDescent="0.25">
      <c r="A18" s="4" t="s">
        <v>104</v>
      </c>
      <c r="B18" s="1" t="s">
        <v>87</v>
      </c>
      <c r="C18" s="1" t="s">
        <v>88</v>
      </c>
      <c r="D18" s="21">
        <v>122.7</v>
      </c>
      <c r="E18" s="21">
        <v>61.4</v>
      </c>
    </row>
    <row r="19" spans="1:5" ht="31.5" x14ac:dyDescent="0.25">
      <c r="A19" s="4" t="s">
        <v>124</v>
      </c>
      <c r="B19" s="1" t="s">
        <v>88</v>
      </c>
      <c r="C19" s="1"/>
      <c r="D19" s="21">
        <f>D20</f>
        <v>15</v>
      </c>
      <c r="E19" s="21">
        <f>E20</f>
        <v>0</v>
      </c>
    </row>
    <row r="20" spans="1:5" ht="63" x14ac:dyDescent="0.25">
      <c r="A20" s="4" t="s">
        <v>126</v>
      </c>
      <c r="B20" s="1" t="s">
        <v>88</v>
      </c>
      <c r="C20" s="1" t="s">
        <v>93</v>
      </c>
      <c r="D20" s="21">
        <v>15</v>
      </c>
      <c r="E20" s="21">
        <v>0</v>
      </c>
    </row>
    <row r="21" spans="1:5" ht="18.600000000000001" customHeight="1" x14ac:dyDescent="0.25">
      <c r="A21" s="4" t="s">
        <v>105</v>
      </c>
      <c r="B21" s="1" t="s">
        <v>90</v>
      </c>
      <c r="C21" s="1" t="s">
        <v>103</v>
      </c>
      <c r="D21" s="21">
        <f>D22</f>
        <v>108</v>
      </c>
      <c r="E21" s="21">
        <f>E22</f>
        <v>0</v>
      </c>
    </row>
    <row r="22" spans="1:5" ht="15.75" x14ac:dyDescent="0.25">
      <c r="A22" s="4" t="s">
        <v>106</v>
      </c>
      <c r="B22" s="1" t="s">
        <v>90</v>
      </c>
      <c r="C22" s="1" t="s">
        <v>88</v>
      </c>
      <c r="D22" s="21">
        <v>108</v>
      </c>
      <c r="E22" s="21">
        <f>'Лист 3'!G60</f>
        <v>0</v>
      </c>
    </row>
    <row r="23" spans="1:5" ht="19.149999999999999" customHeight="1" x14ac:dyDescent="0.25">
      <c r="A23" s="4" t="s">
        <v>107</v>
      </c>
      <c r="B23" s="1" t="s">
        <v>92</v>
      </c>
      <c r="C23" s="1" t="s">
        <v>103</v>
      </c>
      <c r="D23" s="21">
        <f>D24</f>
        <v>40</v>
      </c>
      <c r="E23" s="21">
        <f>'Лист 3'!G66</f>
        <v>0</v>
      </c>
    </row>
    <row r="24" spans="1:5" ht="15.75" x14ac:dyDescent="0.25">
      <c r="A24" s="4" t="s">
        <v>108</v>
      </c>
      <c r="B24" s="1" t="s">
        <v>92</v>
      </c>
      <c r="C24" s="1" t="s">
        <v>65</v>
      </c>
      <c r="D24" s="21">
        <v>40</v>
      </c>
      <c r="E24" s="21">
        <f>'Лист 3'!G66</f>
        <v>0</v>
      </c>
    </row>
    <row r="25" spans="1:5" ht="15.75" hidden="1" x14ac:dyDescent="0.25">
      <c r="A25" s="4" t="s">
        <v>109</v>
      </c>
      <c r="B25" s="1">
        <v>10</v>
      </c>
      <c r="C25" s="1" t="s">
        <v>103</v>
      </c>
      <c r="D25" s="21">
        <f>D26</f>
        <v>0</v>
      </c>
      <c r="E25" s="21">
        <f>E26</f>
        <v>6.7</v>
      </c>
    </row>
    <row r="26" spans="1:5" ht="15.75" hidden="1" x14ac:dyDescent="0.25">
      <c r="A26" s="4" t="s">
        <v>110</v>
      </c>
      <c r="B26" s="1">
        <v>10</v>
      </c>
      <c r="C26" s="1" t="s">
        <v>65</v>
      </c>
      <c r="D26" s="21"/>
      <c r="E26" s="21">
        <f>'Лист 3'!G72</f>
        <v>6.7</v>
      </c>
    </row>
    <row r="27" spans="1:5" ht="15.75" x14ac:dyDescent="0.25">
      <c r="A27" s="4" t="s">
        <v>143</v>
      </c>
      <c r="B27" s="1" t="s">
        <v>93</v>
      </c>
      <c r="C27" s="1"/>
      <c r="D27" s="21">
        <v>16.100000000000001</v>
      </c>
      <c r="E27" s="21">
        <f>E28</f>
        <v>6.7</v>
      </c>
    </row>
    <row r="28" spans="1:5" ht="15.75" x14ac:dyDescent="0.25">
      <c r="A28" s="4" t="s">
        <v>55</v>
      </c>
      <c r="B28" s="1" t="s">
        <v>93</v>
      </c>
      <c r="C28" s="1" t="s">
        <v>65</v>
      </c>
      <c r="D28" s="21">
        <v>16.100000000000001</v>
      </c>
      <c r="E28" s="21">
        <f>'Лист 3'!G71</f>
        <v>6.7</v>
      </c>
    </row>
    <row r="29" spans="1:5" ht="15.75" x14ac:dyDescent="0.25">
      <c r="A29" s="4" t="s">
        <v>114</v>
      </c>
      <c r="B29" s="1">
        <v>11</v>
      </c>
      <c r="C29" s="1" t="s">
        <v>103</v>
      </c>
      <c r="D29" s="21">
        <f>D30</f>
        <v>1</v>
      </c>
      <c r="E29" s="21">
        <v>0</v>
      </c>
    </row>
    <row r="30" spans="1:5" ht="15.75" x14ac:dyDescent="0.25">
      <c r="A30" s="4" t="s">
        <v>111</v>
      </c>
      <c r="B30" s="1">
        <v>11</v>
      </c>
      <c r="C30" s="1" t="s">
        <v>87</v>
      </c>
      <c r="D30" s="21">
        <v>1</v>
      </c>
      <c r="E30" s="21">
        <v>0</v>
      </c>
    </row>
    <row r="31" spans="1:5" ht="15.75" x14ac:dyDescent="0.25">
      <c r="A31" s="4" t="s">
        <v>112</v>
      </c>
      <c r="B31" s="1" t="s">
        <v>103</v>
      </c>
      <c r="C31" s="1"/>
      <c r="D31" s="21">
        <f>D12+D18+D19+D21+D23+D27+D29</f>
        <v>2525.6</v>
      </c>
      <c r="E31" s="21">
        <f>E12+E17+E19+E21+E23+E27+E29</f>
        <v>1098.4000000000001</v>
      </c>
    </row>
    <row r="32" spans="1:5" ht="18.75" x14ac:dyDescent="0.3">
      <c r="D32" s="8"/>
      <c r="E32" s="8"/>
    </row>
  </sheetData>
  <mergeCells count="1">
    <mergeCell ref="B2:E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 1</vt:lpstr>
      <vt:lpstr>Лист 2</vt:lpstr>
      <vt:lpstr>Лист 3</vt:lpstr>
      <vt:lpstr>Лист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2023-02-14T01:53:26Z</dcterms:modified>
</cp:coreProperties>
</file>